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<sst xmlns="http://schemas.openxmlformats.org/spreadsheetml/2006/main" count="293" uniqueCount="65">
  <si>
    <t>Dział</t>
  </si>
  <si>
    <t>Rozdział</t>
  </si>
  <si>
    <t>Wyszczególnienie</t>
  </si>
  <si>
    <t>Plan</t>
  </si>
  <si>
    <t>Wykonanie</t>
  </si>
  <si>
    <t>%wykonania</t>
  </si>
  <si>
    <t>Oświata i wychowanie</t>
  </si>
  <si>
    <t>Szkoły podstawowe</t>
  </si>
  <si>
    <t>Wynagrodzenia i pochodne od wynagrodzeń</t>
  </si>
  <si>
    <t>Pozostałe wydatki bieżące</t>
  </si>
  <si>
    <t>RAZEM</t>
  </si>
  <si>
    <t>Pozostała działalność</t>
  </si>
  <si>
    <t>Edukacyjna opieka wychowawcza</t>
  </si>
  <si>
    <t>Przedszkola</t>
  </si>
  <si>
    <t>OGÓŁEM WYDATKI</t>
  </si>
  <si>
    <t>Szkoła Podstawowa w Skałągach</t>
  </si>
  <si>
    <t>Szkoła Podstawowa w Szymonkowie</t>
  </si>
  <si>
    <t>Szkoła Podstawowa w Wierzbicy Górnej</t>
  </si>
  <si>
    <t>Świetlice szkolne</t>
  </si>
  <si>
    <t>Szkoła Podstawowa w Komorznie</t>
  </si>
  <si>
    <t>Gimnazja</t>
  </si>
  <si>
    <t>Przedszkole Publiczne w Wołczynie</t>
  </si>
  <si>
    <t>załącznik nr 1</t>
  </si>
  <si>
    <t>Dokształcanie i doskonalenie nauczycieli</t>
  </si>
  <si>
    <t>Wydatki bieżące</t>
  </si>
  <si>
    <t xml:space="preserve">Wydatki bieżące </t>
  </si>
  <si>
    <t>Wydatki bieżące (ZFŚS dla na. em. i ren.)</t>
  </si>
  <si>
    <t>Wydatki bieżące (ZFŚS dla nauczycieli em. i ren.)</t>
  </si>
  <si>
    <t>Szkoła Podstawowa w Wąsicach</t>
  </si>
  <si>
    <t>Oddziały przedszkolne w szkołach podstawowych</t>
  </si>
  <si>
    <t>Publiczne Gimnazjum w Wołczynie</t>
  </si>
  <si>
    <t>Liceum Ogólnokształcące w Wołczynie</t>
  </si>
  <si>
    <t>Pomoc społeczna</t>
  </si>
  <si>
    <t>odpisy na ZFŚS-127; zakup materiałów i wyposażenia-1.914,1,15; zakup środków żywności- 902,16; zakup usług pozostałych-84,55</t>
  </si>
  <si>
    <t>Pomoc materialna dla uczniów</t>
  </si>
  <si>
    <t>Szkoła Podstawowa nr 1 w Wołczynie</t>
  </si>
  <si>
    <t>odpisy na ZFŚS-40.778;  ekwiwalent za pranie odziezy- 288,90; zakup materiałów i wyposażenia-35.768,73 (opał-20.086,42, materiały do remontu-2.690,7, pojemniki na nieczystości- 707,60, artykuły biurowe- 1.630,03, świadectwa, legitymacje- 660,62, śr.czystości- 1.860,47) zakup środków żywności- 12.394,06;   zakup pomocy naukowych i dydaktycznych- 774,72;  energia i woda- 4.033,74; usługi remontowe-56.469,58 (wymiana okien w sali gimnastycznej- 17.699,70, przygotowanie pracowni komputerowej- 11.769,11, docieplenie scian szczytowych- 11.885,24,wymiana drzwi wyjściowych-7.572,54,  malowanie sal- 7.542,99); pozostałe usługi-54.247,20 (wywóz nieczystości- 2.529,46, naprawa ksero- 1.156,26,  prowizje bankowe-2.030,70, telefony- 2.552,62, monitoring, licencje- 2.402,40, wykonanie czopucha do pieca c.o.- 2.978,61, wykonanie ogrodzenia i bram wejsciowych- 24.481,33, wykonanie komina- 9.000 , ); internet- 708 ; podróże służbowe-1.926,99;  różne opłaty i składki- 1.000</t>
  </si>
  <si>
    <t>Publiczna Szkoła Podstawowa nr 2 w Wołczynie</t>
  </si>
  <si>
    <t xml:space="preserve">odpis na ZFŚS-4.820;  dodatki mieszk.i wiejskie-4.460,40; zakup materiałów i wyposażenia- 2.975,60 (opał- 850, materiały do remontu- 1.635); energia- 949,75; zabawki , gry- 1.500,81; podróże słuzbowe-783,08;usługi remontowe- 2.563 ;  usługi pozostałe-1.009,84 </t>
  </si>
  <si>
    <t>odpisy na ZFŚS-3.464; dodatki mieszkaniowe i wiejskie-1.826,40;  zakup materiałów i wyposażenia-3.825,18 (opał-2.155);  usługi remontowe- 3.581,21; usługi pozostałe- 738,88; podróże służbowe- 1.470,26</t>
  </si>
  <si>
    <t>odpis na ZFŚS-4.662; zakup materiałów i wyposażenia-19.208,28 (opał-14.877,57);  energia i woda -2.017,90;    pozostałe usługi-7.044,56 ( wykonanie wjazdu- 2.239,10, wykonanie rynien- 1.004,01); różne opłaty i składki- 552</t>
  </si>
  <si>
    <t xml:space="preserve">odpisy na ZFŚS-6.308; ekwiwalent za pranie odzieży- 160,05;  zakup materiałów i wyposażenia-6.340,51 (opał-686,98, krzesła do świetlicy- 1.423,74; komputer- 1.568,01);  usługi  pozostałe-5.958 ( wykonanie odwodnienia bramy- 2.500,54, wywóz nieczystości- 1.261,44, telefon-925,13);  energia i woda-1.048,62 </t>
  </si>
  <si>
    <t>odpisy na ZFŚS-27.215;   zakup materiałów i wyposażenia- 25.218,35( akcesoria komputerowe- 3.142,02, art. biurowe- 2.547, sr.czystości-2.930,60, podgrzewacz do wody- 3.466,15, wyparzacz elektryczny-2.629,13) ; zakup środków żywności- 64.086,67;  zakup pomocy naukowych i dydaktycznych- 3.232,59; energia- 8.008,87, woda- 3.207,90, gaz-39.346,51;  usługi remontowe- 15.635,89 ( remont dachu- 15.007,46);podróże słuzbowe-294,98 ;   pozostałe usługi-14.375,71 (telef-2.386,64, prowizje- 1.726,85, wywóz nieczystości-1.634,73, oczyszczanie chodnika- 1.454,48); opłaty za usługi internetowe- 863,76, różne opłaty i składki- 803</t>
  </si>
  <si>
    <t>Licea ogólnokształcące</t>
  </si>
  <si>
    <t>wydatki bieżące- wyposażenie stołówki</t>
  </si>
  <si>
    <t>wydatki majatkowe- zakup zmywarki do naczyc</t>
  </si>
  <si>
    <t>odpisy na ZFŚS-3.837; dodatki mieszk.i wiejskie-2.317,87; zakup materiałów i wyposażenia-4.627,92 (opał-641, okna i wentylatory- 1.174, wyposazenie kuchni- 1.698);  woda-971,78;  zakup usług remontowych- 3.160; poz.usługi-605,12</t>
  </si>
  <si>
    <t>odpisy na ZFŚS-22.469; dodatki mieszkaniowe i wiejskie-23.751,11; zakup materiałów i wyposażenia- 10.129,41 (opał-3.194,50); zakup środków żywności-12.108,18; pomoce naukowe- 137,32; energia i woda-2.651,94;  usługi remontowe- 3.965,16; pozostałe usługi-9.046,23 ; podróże słuzb.-182,33; ubezpieczenie- 420</t>
  </si>
  <si>
    <t xml:space="preserve">odpisy na ZFŚS-5.440;  dodatki mieszkaniowe i wiejskie-6.334,67;  zakup materiałów i wyposażenia-13.750,05 (opał-8.210,29); energia i woda-1.172,71; pozostałe usługi-4.010,60; pomoce dydaktyczne- 290,50, podóże słuzbowe- 31, ubezpieczenie- 200 </t>
  </si>
  <si>
    <t>Wydatki biezące</t>
  </si>
  <si>
    <t>odpisy na ZFŚS-18.222;  dodatki mieszkaniowe i wiejskie-17.996,22 ;  zakup materiałów i wyposażenia-15.943,61 (opał-5.120, wyposazenie-6.334,54); pomoce naukowe- 658,73; energia i woda-2.681,80; usługi remontowe- 11.086,04 (wymiana drze - 8.360) pozostałe usługi-7.145,67 ( telefony-2.194,06, licencje-1.028,80) ; podróże służbowe-178,70, ubezpieczenie- 727</t>
  </si>
  <si>
    <t>wydatki majatkowe- zakup zmywarki i komputera</t>
  </si>
  <si>
    <t>odpisy na ZFŚS-1.976; dodatki mieszkaniowe i wiejskie-2.630,40 ;  zakup materiałów i wyposażenia-2.583,42 ; zakup pomocy dydaktycznych- 55,98 ;   pozostałe usługi-724,76 ;  energia, woda-634,70</t>
  </si>
  <si>
    <t>Wydatki biezace</t>
  </si>
  <si>
    <t>odpisy na ZFŚS-21.186; dodatki mieszkaniowe i wiejskie-22.990,56;  zakup materiałów i wyposażenia- 21.593,27 (opał-5.152, wyposażenie-8.487);  zakup artykułów żywnościowych- 4.810,38; pomoce naukowe- 156,78;   energia , woda-5.092,92; usługi remontowe- 21.469,83 ( remont tarasu -17.148, wymiana oswietlenia 2.074);  pozostałe usługi-6.214,25; opłaty za usługi internetowe- 287,60, podróze słuzbowe- 48,80; ubezpieczenie majatku szkolnego- 593</t>
  </si>
  <si>
    <t>odpisy na ZFŚS-3.218;  dodatki mieszkaniowe i wiejskie-2.331,19 ;  zakup materiałów i wyposażenia- 8.519,13  (opał-3.094, zakup wykładziny- 5.200) ;  energia, woda,gaz-1.376,27; pozostałe usługi- 1.106,70, ubezpieczenie majatku- 300</t>
  </si>
  <si>
    <t>odpisy na ZFŚS-56.814; zakup materiałów i wyposażenia- 65.006,54 (opał-21.247,19,art.biurowe- 2.769,73, materiały do remontu- 12.408,45, zakup pompy do kotłowni- 2.159,77, zakup okien- 9.913, świetlówki- 9.571,26, ); zakup środków żywności- 18.574,80; zakup pomocy naukowych i dydaktycznych- 1.154,99;  energia i woda-7.352,98; usługi remontowe- 4.655,24; pozostałe usługi-23.213,77 (licencja- 4.573,30, prowizje- 1.827,26,montaz okien- 3.652, wykonanie oświetlenia- 2.727); zakup usług dostępu do sieci Internet- 732; podróże słuzbowe-2.286,45, koszty postępowania sadowego-660, różne opłaty i składki- 1.294</t>
  </si>
  <si>
    <t>dodatki mieszkaniowe i wiejskie- 2.882,40; odpisy na ZFŚS-3.093; zakup materiałów i wyposażenia-15.802,04 (opał-7.958,05, wykładziny- 3.342,48, wyposażenie-1.200); energia i woda-2.856,93;  zakup usług remontowych- 12.000,02;   pozostałe usługi- 789,73 ; różne opłaty i składki- 342,pomoce naukowe-780,69</t>
  </si>
  <si>
    <t>odpisy na ZFŚS-5.440; zakup materiałów i wyposażenia-11.279,44 ( art.biurowe-5.008,91, śr.czystosci-1.202,38) ; pomoce naukowe- 340,17;  energia, woda , gaz-5.091,54 ;  usługi remontowe- 1.000; zakup usług pozostałych-1.000, podróże służbowe- 72,80, różne opłaty i składki- 500</t>
  </si>
  <si>
    <t>odpisy na ZFŚS-25.804; dodatki mieszkaniowe i wiejskie-28.497,65;  zakup materiałów i wyposażenia-44.941,11 (opał-13.382, wyposażenie-19.642, materiały do remontu- 2.974, art.biurowe i sr.czystosci- 4.270); zakup środków żywności- 14.539,87;  zakup pomocy naukowych i dydaktycznych-3.008,85 ;   energia-4.148,79 ; usługi remontowe- 51.403,19 (montaż okien- 16.608, montaż osłon na kaloryfery-2.808, remont dachu- 9.127 zł, adaptacja pawilonu na przedszkole- 22.000);  pozostałe usługi- 10.497,43 ;  opłaty za dostęp do sieci Internet-1.033,95 ;  podróże służbowe-282,83, ubezpieczenie- 1.508, usługi zdrowotne-1.025</t>
  </si>
  <si>
    <t>odpisy na ZFŚS-7.165; dodatki mieszkaniowe i wiejskie-9.597,25 ;  zakup materiałów i wyposażenia-6.999,81 (opał-3.610);  zakup pomocy naukowych i dydaktycznych-494,57;   energia, woda- 2.984,22; usługi remontowe- 6.699,91( adaptacja pawilonu na przedszkole-3000, wymiana okien-1.973);   pozostałe usługi-1.790,80</t>
  </si>
  <si>
    <t>odpisy na ZFŚS-22.932; dodatki mieszkaniowe i wiejskie-23.867,98 ;  zakup materiałów i wyposażenia- 39.101,48 (opał- 15.012, okna- 2.997,wyposażenie- 17.768) ); zakup środków żywności-11.443,58; zakup pomocy naukowych , dydaktycznych i książek- 1.572,10;   energia i woda- 8.210,62;  usługi remontowe- 7.093,89 ( malowanie pomieszczeń); pozostałe usługi- 8.116,83 ( telefon- 2.338) ; podróże służbowe- 698,06;  opłaty i składki- 1.870</t>
  </si>
  <si>
    <t xml:space="preserve">odpisy na ZFŚS-1.350;  zakup materiałów i wyposażenia-11.536,66 ;  pomoce naukowe- 5.535,81;    pozostałe usługi-808,80 ;  podróże słuzbowe-49,14;  </t>
  </si>
  <si>
    <t>odpisy na ZFŚS-103.914; zakup materiałów i wyposażenia-49.171,61 (wyposażenie- 16.264,38, art.biurowe- 5.558,47, środki czystości- 7.590,93) ;  zakup pomocy naukowych i dydaktycznych- 7.012,53; gaz- 66.850,73, energia-32.187,08, woda-5.657,84; zakup usług remontowych- 3.276,75;zakup usług zdrowotnych-2.762;  pozostałe usługi- 47.857,70 ( serwis c.o- 4.099,20, usługa montażu czujek gazu-5.199,99, telefony- 5.678,43 ; konserwacja dźwigu- 2.781,60; szkolenia- 2.994,0, prowizje bankowe- 2.670,29, abonament Optivum i prawny- 3.127,24 , obsługa NSZZ-2.232,94, koszty wymiany niemieckiej- 2.340,0, usługi kominiarskie- 2.160,60, wywóz nieczystości- 2.323,43); zakup usług dostępu do sieci Internet- 2.911,44;  podróże słuzbowe-1996,73, różne opłaty i składki- 731</t>
  </si>
  <si>
    <t>Wykonanie wydatków budżetowych za 2006 rok wg  jednostek budżetowych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</si>
</sst>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17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9" fontId="1" fillId="0" borderId="0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5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5.00390625" style="0" customWidth="1"/>
    <col min="2" max="2" width="8.125" style="0" customWidth="1"/>
    <col min="3" max="3" width="40.00390625" style="0" customWidth="1"/>
    <col min="4" max="4" width="10.625" style="0" customWidth="1"/>
    <col min="5" max="5" width="10.625" style="0" bestFit="1" customWidth="1"/>
    <col min="6" max="6" width="11.25390625" style="0" bestFit="1" customWidth="1"/>
  </cols>
  <sheetData>
    <row r="2" spans="1:6" ht="12.75">
      <c r="A2" s="1"/>
      <c r="B2" s="1"/>
      <c r="C2" s="1"/>
      <c r="D2" s="1" t="s">
        <v>22</v>
      </c>
      <c r="E2" s="1"/>
      <c r="F2" s="1"/>
    </row>
    <row r="3" spans="1:6" ht="12.75">
      <c r="A3" s="2" t="s">
        <v>64</v>
      </c>
      <c r="B3" s="1"/>
      <c r="C3" s="1"/>
      <c r="D3" s="1"/>
      <c r="E3" s="1"/>
      <c r="F3" s="1"/>
    </row>
    <row r="4" spans="1:6" ht="12.75">
      <c r="A4" s="2"/>
      <c r="B4" s="1"/>
      <c r="C4" s="1"/>
      <c r="D4" s="1"/>
      <c r="E4" s="1"/>
      <c r="F4" s="1"/>
    </row>
    <row r="5" spans="1:6" ht="12.75">
      <c r="A5" s="1"/>
      <c r="B5" s="1" t="s">
        <v>35</v>
      </c>
      <c r="C5" s="1"/>
      <c r="D5" s="1"/>
      <c r="E5" s="1"/>
      <c r="F5" s="1"/>
    </row>
    <row r="6" spans="1:6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2.75">
      <c r="A7" s="4">
        <v>801</v>
      </c>
      <c r="B7" s="4"/>
      <c r="C7" s="4" t="s">
        <v>6</v>
      </c>
      <c r="D7" s="4"/>
      <c r="E7" s="4"/>
      <c r="F7" s="4"/>
    </row>
    <row r="8" spans="1:6" ht="12.75">
      <c r="A8" s="4"/>
      <c r="B8" s="4">
        <v>80101</v>
      </c>
      <c r="C8" s="4" t="s">
        <v>7</v>
      </c>
      <c r="D8" s="4"/>
      <c r="E8" s="4"/>
      <c r="F8" s="4"/>
    </row>
    <row r="9" spans="1:6" ht="12.75">
      <c r="A9" s="4"/>
      <c r="B9" s="4"/>
      <c r="C9" s="5" t="s">
        <v>8</v>
      </c>
      <c r="D9" s="4">
        <v>1147162</v>
      </c>
      <c r="E9" s="4">
        <v>1137528.06</v>
      </c>
      <c r="F9" s="6">
        <f>E9/D9</f>
        <v>0.9916019359079189</v>
      </c>
    </row>
    <row r="10" spans="1:6" ht="12.75">
      <c r="A10" s="4"/>
      <c r="B10" s="4"/>
      <c r="C10" s="5" t="s">
        <v>9</v>
      </c>
      <c r="D10" s="4">
        <v>185254</v>
      </c>
      <c r="E10" s="4">
        <v>181744.77</v>
      </c>
      <c r="F10" s="6">
        <f>E10/D10</f>
        <v>0.9810571971455406</v>
      </c>
    </row>
    <row r="11" spans="1:6" ht="149.25" customHeight="1">
      <c r="A11" s="4"/>
      <c r="B11" s="4"/>
      <c r="C11" s="7" t="s">
        <v>56</v>
      </c>
      <c r="D11" s="4"/>
      <c r="E11" s="4"/>
      <c r="F11" s="6"/>
    </row>
    <row r="12" spans="1:6" ht="12.75">
      <c r="A12" s="4"/>
      <c r="B12" s="4" t="s">
        <v>10</v>
      </c>
      <c r="C12" s="7"/>
      <c r="D12" s="4">
        <f>SUM(D9:D11)</f>
        <v>1332416</v>
      </c>
      <c r="E12" s="4">
        <f>SUM(E9:E11)</f>
        <v>1319272.83</v>
      </c>
      <c r="F12" s="6">
        <f>E12/D12</f>
        <v>0.9901358359551372</v>
      </c>
    </row>
    <row r="13" spans="1:6" ht="12.75">
      <c r="A13" s="4"/>
      <c r="B13" s="4">
        <v>80103</v>
      </c>
      <c r="C13" s="11" t="s">
        <v>29</v>
      </c>
      <c r="D13" s="12"/>
      <c r="E13" s="4"/>
      <c r="F13" s="6"/>
    </row>
    <row r="14" spans="1:6" ht="12.75">
      <c r="A14" s="4"/>
      <c r="B14" s="4"/>
      <c r="C14" s="7" t="s">
        <v>8</v>
      </c>
      <c r="D14" s="4">
        <v>55843</v>
      </c>
      <c r="E14" s="4">
        <v>55085.27</v>
      </c>
      <c r="F14" s="6">
        <f>E14/D14</f>
        <v>0.9864310656662428</v>
      </c>
    </row>
    <row r="15" spans="1:6" ht="12.75">
      <c r="A15" s="4"/>
      <c r="B15" s="4"/>
      <c r="C15" s="7" t="s">
        <v>9</v>
      </c>
      <c r="D15" s="4">
        <v>38576</v>
      </c>
      <c r="E15" s="4">
        <v>38546.81</v>
      </c>
      <c r="F15" s="6">
        <f>E15/D15</f>
        <v>0.9992433119037744</v>
      </c>
    </row>
    <row r="16" spans="1:6" ht="70.5" customHeight="1">
      <c r="A16" s="4"/>
      <c r="B16" s="4"/>
      <c r="C16" s="7" t="s">
        <v>57</v>
      </c>
      <c r="D16" s="4"/>
      <c r="E16" s="4"/>
      <c r="F16" s="6"/>
    </row>
    <row r="17" spans="1:6" ht="12.75">
      <c r="A17" s="4"/>
      <c r="B17" s="4" t="s">
        <v>10</v>
      </c>
      <c r="C17" s="7"/>
      <c r="D17" s="4">
        <f>SUM(D14:D16)</f>
        <v>94419</v>
      </c>
      <c r="E17" s="4">
        <f>SUM(E14:E16)</f>
        <v>93632.07999999999</v>
      </c>
      <c r="F17" s="6">
        <f>E17/D17</f>
        <v>0.991665660513244</v>
      </c>
    </row>
    <row r="18" spans="1:6" ht="12.75">
      <c r="A18" s="4"/>
      <c r="B18" s="4">
        <v>80146</v>
      </c>
      <c r="C18" s="4" t="s">
        <v>23</v>
      </c>
      <c r="D18" s="4"/>
      <c r="E18" s="4"/>
      <c r="F18" s="6"/>
    </row>
    <row r="19" spans="1:6" ht="12.75">
      <c r="A19" s="4"/>
      <c r="B19" s="4"/>
      <c r="C19" s="7" t="s">
        <v>25</v>
      </c>
      <c r="D19" s="4">
        <v>3094</v>
      </c>
      <c r="E19" s="4">
        <v>3080</v>
      </c>
      <c r="F19" s="6">
        <f>E19/D19</f>
        <v>0.995475113122172</v>
      </c>
    </row>
    <row r="20" spans="1:6" ht="12.75">
      <c r="A20" s="4"/>
      <c r="B20" s="4" t="s">
        <v>10</v>
      </c>
      <c r="C20" s="4"/>
      <c r="D20" s="4">
        <f>SUM(D19:D19)</f>
        <v>3094</v>
      </c>
      <c r="E20" s="4">
        <f>SUM(E19:E19)</f>
        <v>3080</v>
      </c>
      <c r="F20" s="6">
        <f>E20/D20</f>
        <v>0.995475113122172</v>
      </c>
    </row>
    <row r="21" spans="1:6" ht="12.75">
      <c r="A21" s="4"/>
      <c r="B21" s="4">
        <v>80195</v>
      </c>
      <c r="C21" s="4" t="s">
        <v>23</v>
      </c>
      <c r="D21" s="4"/>
      <c r="E21" s="4"/>
      <c r="F21" s="6"/>
    </row>
    <row r="22" spans="1:6" ht="12.75">
      <c r="A22" s="4"/>
      <c r="B22" s="4"/>
      <c r="C22" s="7" t="s">
        <v>27</v>
      </c>
      <c r="D22" s="4">
        <v>11746</v>
      </c>
      <c r="E22" s="4">
        <v>11746</v>
      </c>
      <c r="F22" s="6">
        <f>E22/D22</f>
        <v>1</v>
      </c>
    </row>
    <row r="23" spans="1:6" ht="12.75">
      <c r="A23" s="4"/>
      <c r="B23" s="4" t="s">
        <v>10</v>
      </c>
      <c r="C23" s="5"/>
      <c r="D23" s="4">
        <f>SUM(D22)</f>
        <v>11746</v>
      </c>
      <c r="E23" s="4">
        <f>SUM(E22)</f>
        <v>11746</v>
      </c>
      <c r="F23" s="6">
        <f>E23/D23</f>
        <v>1</v>
      </c>
    </row>
    <row r="24" spans="1:6" ht="12.75">
      <c r="A24" s="4">
        <v>854</v>
      </c>
      <c r="B24" s="4"/>
      <c r="C24" s="4" t="s">
        <v>12</v>
      </c>
      <c r="D24" s="4"/>
      <c r="E24" s="4"/>
      <c r="F24" s="6"/>
    </row>
    <row r="25" spans="1:6" ht="12.75">
      <c r="A25" s="4"/>
      <c r="B25" s="4">
        <v>85401</v>
      </c>
      <c r="C25" s="4" t="s">
        <v>18</v>
      </c>
      <c r="D25" s="4"/>
      <c r="E25" s="4"/>
      <c r="F25" s="6"/>
    </row>
    <row r="26" spans="1:6" ht="12.75">
      <c r="A26" s="4"/>
      <c r="B26" s="4"/>
      <c r="C26" s="5" t="s">
        <v>8</v>
      </c>
      <c r="D26" s="4">
        <v>136510</v>
      </c>
      <c r="E26" s="4">
        <v>135949.38</v>
      </c>
      <c r="F26" s="6">
        <f>E26/D26</f>
        <v>0.9958931946377555</v>
      </c>
    </row>
    <row r="27" spans="1:6" ht="12.75">
      <c r="A27" s="4"/>
      <c r="B27" s="4"/>
      <c r="C27" s="5" t="s">
        <v>9</v>
      </c>
      <c r="D27" s="4">
        <v>24740</v>
      </c>
      <c r="E27" s="4">
        <v>24723.95</v>
      </c>
      <c r="F27" s="6">
        <f>E27/D27</f>
        <v>0.9993512530315279</v>
      </c>
    </row>
    <row r="28" spans="1:6" ht="63" customHeight="1">
      <c r="A28" s="4"/>
      <c r="B28" s="4"/>
      <c r="C28" s="7" t="s">
        <v>58</v>
      </c>
      <c r="D28" s="4"/>
      <c r="E28" s="4"/>
      <c r="F28" s="6"/>
    </row>
    <row r="29" spans="1:6" ht="12.75">
      <c r="A29" s="4"/>
      <c r="B29" s="4" t="s">
        <v>10</v>
      </c>
      <c r="C29" s="5"/>
      <c r="D29" s="4">
        <f>SUM(D25:D28)</f>
        <v>161250</v>
      </c>
      <c r="E29" s="4">
        <f>SUM(E26:E28)</f>
        <v>160673.33000000002</v>
      </c>
      <c r="F29" s="6">
        <f>E29/D29</f>
        <v>0.9964237519379846</v>
      </c>
    </row>
    <row r="30" spans="1:6" ht="12.75">
      <c r="A30" s="4"/>
      <c r="B30" s="4">
        <v>85415</v>
      </c>
      <c r="C30" s="5" t="s">
        <v>34</v>
      </c>
      <c r="D30" s="4"/>
      <c r="E30" s="4"/>
      <c r="F30" s="6"/>
    </row>
    <row r="31" spans="1:6" ht="12.75">
      <c r="A31" s="4"/>
      <c r="B31" s="4"/>
      <c r="C31" s="5" t="s">
        <v>24</v>
      </c>
      <c r="D31" s="4">
        <v>800</v>
      </c>
      <c r="E31" s="4">
        <v>800</v>
      </c>
      <c r="F31" s="6">
        <f>E31/D31</f>
        <v>1</v>
      </c>
    </row>
    <row r="32" spans="1:6" ht="12.75">
      <c r="A32" s="4"/>
      <c r="B32" s="4" t="s">
        <v>10</v>
      </c>
      <c r="C32" s="5"/>
      <c r="D32" s="4">
        <f>SUM(D31)</f>
        <v>800</v>
      </c>
      <c r="E32" s="4">
        <f>SUM(E31)</f>
        <v>800</v>
      </c>
      <c r="F32" s="6">
        <f>E32/D32</f>
        <v>1</v>
      </c>
    </row>
    <row r="33" spans="1:6" ht="12.75">
      <c r="A33" s="4"/>
      <c r="B33" s="4"/>
      <c r="C33" s="4" t="s">
        <v>14</v>
      </c>
      <c r="D33" s="4">
        <f>SUM(D32,D29,D23,D20,D17,D12)</f>
        <v>1603725</v>
      </c>
      <c r="E33" s="4">
        <f>SUM(E32,E29,E23,E20,E17,E12)</f>
        <v>1589204.2400000002</v>
      </c>
      <c r="F33" s="6">
        <f>E33/D33</f>
        <v>0.9909456047639091</v>
      </c>
    </row>
    <row r="34" spans="1:6" ht="12.75">
      <c r="A34" s="2"/>
      <c r="B34" s="1"/>
      <c r="C34" s="1"/>
      <c r="D34" s="1"/>
      <c r="E34" s="1"/>
      <c r="F34" s="1"/>
    </row>
    <row r="35" spans="1:6" ht="12.75">
      <c r="A35" s="1"/>
      <c r="B35" s="1" t="s">
        <v>37</v>
      </c>
      <c r="C35" s="1"/>
      <c r="D35" s="1"/>
      <c r="E35" s="1"/>
      <c r="F35" s="1"/>
    </row>
    <row r="36" spans="1:6" ht="12.7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5</v>
      </c>
    </row>
    <row r="37" spans="1:6" ht="12.75">
      <c r="A37" s="4">
        <v>801</v>
      </c>
      <c r="B37" s="4"/>
      <c r="C37" s="4" t="s">
        <v>6</v>
      </c>
      <c r="D37" s="4"/>
      <c r="E37" s="4"/>
      <c r="F37" s="4"/>
    </row>
    <row r="38" spans="1:6" ht="12.75">
      <c r="A38" s="4"/>
      <c r="B38" s="4">
        <v>80101</v>
      </c>
      <c r="C38" s="4" t="s">
        <v>7</v>
      </c>
      <c r="D38" s="4"/>
      <c r="E38" s="4"/>
      <c r="F38" s="4"/>
    </row>
    <row r="39" spans="1:6" ht="12.75">
      <c r="A39" s="4"/>
      <c r="B39" s="4"/>
      <c r="C39" s="5" t="s">
        <v>8</v>
      </c>
      <c r="D39" s="4">
        <v>839640</v>
      </c>
      <c r="E39" s="4">
        <v>839638.28</v>
      </c>
      <c r="F39" s="6">
        <f>E39/D39</f>
        <v>0.9999979515030252</v>
      </c>
    </row>
    <row r="40" spans="1:6" ht="12.75">
      <c r="A40" s="4"/>
      <c r="B40" s="4"/>
      <c r="C40" s="5" t="s">
        <v>9</v>
      </c>
      <c r="D40" s="4">
        <v>212811</v>
      </c>
      <c r="E40" s="4">
        <v>208389.92</v>
      </c>
      <c r="F40" s="6">
        <f>E40/D40</f>
        <v>0.9792253219993328</v>
      </c>
    </row>
    <row r="41" spans="1:6" ht="231" customHeight="1">
      <c r="A41" s="4"/>
      <c r="B41" s="4"/>
      <c r="C41" s="7" t="s">
        <v>36</v>
      </c>
      <c r="D41" s="4"/>
      <c r="E41" s="4"/>
      <c r="F41" s="6"/>
    </row>
    <row r="42" spans="1:6" ht="12.75">
      <c r="A42" s="4"/>
      <c r="B42" s="4" t="s">
        <v>10</v>
      </c>
      <c r="C42" s="7"/>
      <c r="D42" s="4">
        <f>SUM(D39:D41)</f>
        <v>1052451</v>
      </c>
      <c r="E42" s="4">
        <f>SUM(E39:E41)</f>
        <v>1048028.2000000001</v>
      </c>
      <c r="F42" s="6">
        <f>E42/D42</f>
        <v>0.9957976190815535</v>
      </c>
    </row>
    <row r="43" spans="1:6" ht="12.75">
      <c r="A43" s="4"/>
      <c r="B43" s="4">
        <v>80103</v>
      </c>
      <c r="C43" s="13" t="s">
        <v>29</v>
      </c>
      <c r="D43" s="12"/>
      <c r="E43" s="4"/>
      <c r="F43" s="6"/>
    </row>
    <row r="44" spans="1:6" ht="12.75">
      <c r="A44" s="4"/>
      <c r="B44" s="4"/>
      <c r="C44" s="5" t="s">
        <v>8</v>
      </c>
      <c r="D44" s="4">
        <v>86344</v>
      </c>
      <c r="E44" s="4">
        <v>86342.26</v>
      </c>
      <c r="F44" s="6">
        <f>E44/D44</f>
        <v>0.9999798480496618</v>
      </c>
    </row>
    <row r="45" spans="1:6" ht="12.75">
      <c r="A45" s="4"/>
      <c r="B45" s="4"/>
      <c r="C45" s="5" t="s">
        <v>9</v>
      </c>
      <c r="D45" s="4">
        <v>33518</v>
      </c>
      <c r="E45" s="4">
        <v>33484.74</v>
      </c>
      <c r="F45" s="6">
        <f>E45/D45</f>
        <v>0.9990076973566441</v>
      </c>
    </row>
    <row r="46" spans="1:6" ht="54" customHeight="1">
      <c r="A46" s="4"/>
      <c r="B46" s="4"/>
      <c r="C46" s="7" t="s">
        <v>40</v>
      </c>
      <c r="D46" s="4"/>
      <c r="E46" s="4"/>
      <c r="F46" s="6"/>
    </row>
    <row r="47" spans="1:6" ht="12.75">
      <c r="A47" s="4"/>
      <c r="B47" s="4" t="s">
        <v>10</v>
      </c>
      <c r="C47" s="4"/>
      <c r="D47" s="4">
        <f>SUM(D44:D46)</f>
        <v>119862</v>
      </c>
      <c r="E47" s="4">
        <f>SUM(E44:E46)</f>
        <v>119827</v>
      </c>
      <c r="F47" s="6">
        <f>E47/D47</f>
        <v>0.9997079975304934</v>
      </c>
    </row>
    <row r="48" spans="1:6" ht="12.75">
      <c r="A48" s="4"/>
      <c r="B48" s="4">
        <v>80146</v>
      </c>
      <c r="C48" s="4" t="s">
        <v>23</v>
      </c>
      <c r="D48" s="4"/>
      <c r="E48" s="4"/>
      <c r="F48" s="6"/>
    </row>
    <row r="49" spans="1:6" ht="12.75">
      <c r="A49" s="4"/>
      <c r="B49" s="4"/>
      <c r="C49" s="5" t="s">
        <v>25</v>
      </c>
      <c r="D49" s="4">
        <v>2366</v>
      </c>
      <c r="E49" s="4">
        <v>2366</v>
      </c>
      <c r="F49" s="6">
        <f>E49/D49</f>
        <v>1</v>
      </c>
    </row>
    <row r="50" spans="1:6" ht="12.75">
      <c r="A50" s="4"/>
      <c r="B50" s="4" t="s">
        <v>10</v>
      </c>
      <c r="C50" s="4"/>
      <c r="D50" s="4">
        <f>SUM(D49)</f>
        <v>2366</v>
      </c>
      <c r="E50" s="4">
        <f>SUM(E49)</f>
        <v>2366</v>
      </c>
      <c r="F50" s="6">
        <f>E50/D50</f>
        <v>1</v>
      </c>
    </row>
    <row r="51" spans="1:6" ht="12.75">
      <c r="A51" s="4"/>
      <c r="B51" s="4">
        <v>80195</v>
      </c>
      <c r="C51" s="4" t="s">
        <v>11</v>
      </c>
      <c r="D51" s="4"/>
      <c r="E51" s="4"/>
      <c r="F51" s="6"/>
    </row>
    <row r="52" spans="1:6" ht="12.75">
      <c r="A52" s="4"/>
      <c r="B52" s="4"/>
      <c r="C52" s="7" t="s">
        <v>27</v>
      </c>
      <c r="D52" s="4">
        <v>9256</v>
      </c>
      <c r="E52" s="4">
        <v>9256</v>
      </c>
      <c r="F52" s="6">
        <f>E52/D52</f>
        <v>1</v>
      </c>
    </row>
    <row r="53" spans="1:6" ht="12.75">
      <c r="A53" s="4"/>
      <c r="B53" s="4" t="s">
        <v>10</v>
      </c>
      <c r="C53" s="4"/>
      <c r="D53" s="4">
        <f>SUM(D52)</f>
        <v>9256</v>
      </c>
      <c r="E53" s="4">
        <f>SUM(E52)</f>
        <v>9256</v>
      </c>
      <c r="F53" s="6">
        <f>E53/D53</f>
        <v>1</v>
      </c>
    </row>
    <row r="54" spans="1:6" ht="12.75">
      <c r="A54" s="4">
        <v>854</v>
      </c>
      <c r="B54" s="4"/>
      <c r="C54" s="4" t="s">
        <v>12</v>
      </c>
      <c r="D54" s="4"/>
      <c r="E54" s="4"/>
      <c r="F54" s="6"/>
    </row>
    <row r="55" spans="1:6" ht="12.75">
      <c r="A55" s="4"/>
      <c r="B55" s="4">
        <v>85401</v>
      </c>
      <c r="C55" s="4" t="s">
        <v>18</v>
      </c>
      <c r="D55" s="4"/>
      <c r="E55" s="4"/>
      <c r="F55" s="6"/>
    </row>
    <row r="56" spans="1:6" ht="12.75">
      <c r="A56" s="4"/>
      <c r="B56" s="4"/>
      <c r="C56" s="5" t="s">
        <v>8</v>
      </c>
      <c r="D56" s="4">
        <v>110685</v>
      </c>
      <c r="E56" s="4">
        <v>110683.46</v>
      </c>
      <c r="F56" s="6">
        <f>E56/D56</f>
        <v>0.9999860866422732</v>
      </c>
    </row>
    <row r="57" spans="1:6" ht="12.75">
      <c r="A57" s="4"/>
      <c r="B57" s="4"/>
      <c r="C57" s="5" t="s">
        <v>9</v>
      </c>
      <c r="D57" s="4">
        <v>19823</v>
      </c>
      <c r="E57" s="4">
        <v>19815.18</v>
      </c>
      <c r="F57" s="6">
        <f>E57/D57</f>
        <v>0.9996055087524592</v>
      </c>
    </row>
    <row r="58" spans="1:6" ht="74.25" customHeight="1">
      <c r="A58" s="4"/>
      <c r="B58" s="4"/>
      <c r="C58" s="7" t="s">
        <v>41</v>
      </c>
      <c r="D58" s="4"/>
      <c r="E58" s="4"/>
      <c r="F58" s="6"/>
    </row>
    <row r="59" spans="1:6" ht="12.75">
      <c r="A59" s="4"/>
      <c r="B59" s="4" t="s">
        <v>10</v>
      </c>
      <c r="C59" s="5"/>
      <c r="D59" s="4">
        <f>SUM(D55:D58)</f>
        <v>130508</v>
      </c>
      <c r="E59" s="4">
        <f>SUM(E56:E58)</f>
        <v>130498.64000000001</v>
      </c>
      <c r="F59" s="6">
        <f>E59/D59</f>
        <v>0.9999282802586815</v>
      </c>
    </row>
    <row r="60" spans="1:6" ht="12.75">
      <c r="A60" s="4"/>
      <c r="B60" s="4">
        <v>85415</v>
      </c>
      <c r="C60" s="5" t="s">
        <v>34</v>
      </c>
      <c r="D60" s="4"/>
      <c r="E60" s="4"/>
      <c r="F60" s="6"/>
    </row>
    <row r="61" spans="1:6" ht="12.75">
      <c r="A61" s="4"/>
      <c r="B61" s="4"/>
      <c r="C61" s="5" t="s">
        <v>24</v>
      </c>
      <c r="D61" s="4">
        <v>600</v>
      </c>
      <c r="E61" s="4">
        <v>600</v>
      </c>
      <c r="F61" s="6">
        <f>E61/D61</f>
        <v>1</v>
      </c>
    </row>
    <row r="62" spans="1:6" ht="12.75">
      <c r="A62" s="4"/>
      <c r="B62" s="4" t="s">
        <v>10</v>
      </c>
      <c r="C62" s="5"/>
      <c r="D62" s="4">
        <f>SUM(D61)</f>
        <v>600</v>
      </c>
      <c r="E62" s="4">
        <f>SUM(E61)</f>
        <v>600</v>
      </c>
      <c r="F62" s="6">
        <f>E62/D62</f>
        <v>1</v>
      </c>
    </row>
    <row r="63" spans="1:6" ht="12.75">
      <c r="A63" s="4"/>
      <c r="B63" s="4"/>
      <c r="C63" s="4" t="s">
        <v>14</v>
      </c>
      <c r="D63" s="4">
        <f>SUM(D62,D59,D53,D50,D47,D42)</f>
        <v>1315043</v>
      </c>
      <c r="E63" s="4">
        <f>SUM(E62,E59,E53,E50,E47,E42)</f>
        <v>1310575.84</v>
      </c>
      <c r="F63" s="6">
        <f>E63/D63</f>
        <v>0.9966030312316784</v>
      </c>
    </row>
    <row r="64" spans="1:6" ht="12.75">
      <c r="A64" s="2"/>
      <c r="B64" s="1"/>
      <c r="C64" s="1"/>
      <c r="D64" s="1"/>
      <c r="E64" s="1"/>
      <c r="F64" s="1"/>
    </row>
    <row r="65" spans="1:6" ht="12.75">
      <c r="A65" s="1"/>
      <c r="B65" s="1" t="s">
        <v>17</v>
      </c>
      <c r="C65" s="1"/>
      <c r="D65" s="1"/>
      <c r="E65" s="1"/>
      <c r="F65" s="1"/>
    </row>
    <row r="66" spans="1:6" ht="12.75">
      <c r="A66" s="3" t="s">
        <v>0</v>
      </c>
      <c r="B66" s="3" t="s">
        <v>1</v>
      </c>
      <c r="C66" s="3" t="s">
        <v>2</v>
      </c>
      <c r="D66" s="3" t="s">
        <v>3</v>
      </c>
      <c r="E66" s="3" t="s">
        <v>4</v>
      </c>
      <c r="F66" s="3" t="s">
        <v>5</v>
      </c>
    </row>
    <row r="67" spans="1:6" ht="12.75">
      <c r="A67" s="4">
        <v>801</v>
      </c>
      <c r="B67" s="4"/>
      <c r="C67" s="4" t="s">
        <v>6</v>
      </c>
      <c r="D67" s="4"/>
      <c r="E67" s="4"/>
      <c r="F67" s="4"/>
    </row>
    <row r="68" spans="1:6" ht="12.75">
      <c r="A68" s="4"/>
      <c r="B68" s="4">
        <v>80101</v>
      </c>
      <c r="C68" s="4" t="s">
        <v>7</v>
      </c>
      <c r="D68" s="4"/>
      <c r="E68" s="4"/>
      <c r="F68" s="4"/>
    </row>
    <row r="69" spans="1:6" ht="12.75">
      <c r="A69" s="4"/>
      <c r="B69" s="4"/>
      <c r="C69" s="5" t="s">
        <v>8</v>
      </c>
      <c r="D69" s="4">
        <v>542464</v>
      </c>
      <c r="E69" s="4">
        <v>535992.27</v>
      </c>
      <c r="F69" s="6">
        <f>E69/D69</f>
        <v>0.9880697520941483</v>
      </c>
    </row>
    <row r="70" spans="1:6" ht="12.75">
      <c r="A70" s="4"/>
      <c r="B70" s="4"/>
      <c r="C70" s="5" t="s">
        <v>9</v>
      </c>
      <c r="D70" s="4">
        <f>209103-6531</f>
        <v>202572</v>
      </c>
      <c r="E70" s="4">
        <f>193221.31-6530.64</f>
        <v>186690.66999999998</v>
      </c>
      <c r="F70" s="6">
        <f>E70/D70</f>
        <v>0.9216015540153624</v>
      </c>
    </row>
    <row r="71" spans="1:6" ht="142.5" customHeight="1">
      <c r="A71" s="4"/>
      <c r="B71" s="4"/>
      <c r="C71" s="7" t="s">
        <v>59</v>
      </c>
      <c r="D71" s="4"/>
      <c r="E71" s="4"/>
      <c r="F71" s="6"/>
    </row>
    <row r="72" spans="1:6" ht="12.75">
      <c r="A72" s="4"/>
      <c r="B72" s="4"/>
      <c r="C72" s="7" t="s">
        <v>45</v>
      </c>
      <c r="D72" s="4">
        <v>6531</v>
      </c>
      <c r="E72" s="4">
        <v>6530.64</v>
      </c>
      <c r="F72" s="6">
        <f>E72/D72</f>
        <v>0.9999448782728526</v>
      </c>
    </row>
    <row r="73" spans="1:6" ht="12.75">
      <c r="A73" s="4"/>
      <c r="B73" s="4" t="s">
        <v>10</v>
      </c>
      <c r="C73" s="4"/>
      <c r="D73" s="4">
        <f>SUM(D69:D72)</f>
        <v>751567</v>
      </c>
      <c r="E73" s="4">
        <f>SUM(E69:E72)</f>
        <v>729213.58</v>
      </c>
      <c r="F73" s="6">
        <f>E73/D73</f>
        <v>0.9702575818257054</v>
      </c>
    </row>
    <row r="74" spans="1:6" ht="12.75">
      <c r="A74" s="4"/>
      <c r="B74" s="4">
        <v>80103</v>
      </c>
      <c r="C74" s="4" t="s">
        <v>29</v>
      </c>
      <c r="D74" s="4"/>
      <c r="E74" s="4"/>
      <c r="F74" s="6"/>
    </row>
    <row r="75" spans="1:6" ht="12.75">
      <c r="A75" s="4"/>
      <c r="B75" s="4"/>
      <c r="C75" s="4" t="s">
        <v>8</v>
      </c>
      <c r="D75" s="4">
        <v>157100</v>
      </c>
      <c r="E75" s="4">
        <v>154164.53</v>
      </c>
      <c r="F75" s="6">
        <f>E75/D75</f>
        <v>0.9813146403564609</v>
      </c>
    </row>
    <row r="76" spans="1:6" ht="12.75">
      <c r="A76" s="4"/>
      <c r="B76" s="4"/>
      <c r="C76" s="4" t="s">
        <v>9</v>
      </c>
      <c r="D76" s="4">
        <v>35795</v>
      </c>
      <c r="E76" s="4">
        <v>35731.56</v>
      </c>
      <c r="F76" s="6">
        <f>E76/D76</f>
        <v>0.998227685430926</v>
      </c>
    </row>
    <row r="77" spans="1:6" ht="74.25" customHeight="1">
      <c r="A77" s="4"/>
      <c r="B77" s="4"/>
      <c r="C77" s="7" t="s">
        <v>60</v>
      </c>
      <c r="D77" s="4"/>
      <c r="E77" s="4"/>
      <c r="F77" s="6"/>
    </row>
    <row r="78" spans="1:6" ht="12.75">
      <c r="A78" s="4"/>
      <c r="B78" s="4" t="s">
        <v>10</v>
      </c>
      <c r="C78" s="4"/>
      <c r="D78" s="4">
        <f>SUM(D75:D77)</f>
        <v>192895</v>
      </c>
      <c r="E78" s="4">
        <f>SUM(E75:E77)</f>
        <v>189896.09</v>
      </c>
      <c r="F78" s="6">
        <f>E78/D78</f>
        <v>0.9844531480857461</v>
      </c>
    </row>
    <row r="79" spans="1:6" ht="12.75">
      <c r="A79" s="4"/>
      <c r="B79" s="4">
        <v>80146</v>
      </c>
      <c r="C79" s="4" t="s">
        <v>23</v>
      </c>
      <c r="D79" s="4"/>
      <c r="E79" s="4"/>
      <c r="F79" s="6"/>
    </row>
    <row r="80" spans="1:6" ht="12.75">
      <c r="A80" s="4"/>
      <c r="B80" s="4"/>
      <c r="C80" s="5" t="s">
        <v>24</v>
      </c>
      <c r="D80" s="4">
        <v>1530</v>
      </c>
      <c r="E80" s="4">
        <v>1100</v>
      </c>
      <c r="F80" s="6">
        <f>E80/D80</f>
        <v>0.7189542483660131</v>
      </c>
    </row>
    <row r="81" spans="1:6" ht="12.75">
      <c r="A81" s="4"/>
      <c r="B81" s="4" t="s">
        <v>10</v>
      </c>
      <c r="C81" s="4"/>
      <c r="D81" s="4">
        <f>SUM(D80)</f>
        <v>1530</v>
      </c>
      <c r="E81" s="4">
        <f>SUM(E80)</f>
        <v>1100</v>
      </c>
      <c r="F81" s="6">
        <f>E81/D81</f>
        <v>0.7189542483660131</v>
      </c>
    </row>
    <row r="82" spans="1:6" ht="12.75">
      <c r="A82" s="4"/>
      <c r="B82" s="4">
        <v>80195</v>
      </c>
      <c r="C82" s="4" t="s">
        <v>11</v>
      </c>
      <c r="D82" s="4"/>
      <c r="E82" s="4"/>
      <c r="F82" s="6"/>
    </row>
    <row r="83" spans="1:6" ht="12.75">
      <c r="A83" s="4"/>
      <c r="B83" s="4"/>
      <c r="C83" s="7" t="s">
        <v>27</v>
      </c>
      <c r="D83" s="4">
        <v>4272</v>
      </c>
      <c r="E83" s="4">
        <v>4272</v>
      </c>
      <c r="F83" s="6">
        <f>E83/D83</f>
        <v>1</v>
      </c>
    </row>
    <row r="84" spans="1:6" ht="12.75">
      <c r="A84" s="4"/>
      <c r="B84" s="4" t="s">
        <v>10</v>
      </c>
      <c r="C84" s="4"/>
      <c r="D84" s="4">
        <f>SUM(D83)</f>
        <v>4272</v>
      </c>
      <c r="E84" s="4">
        <f>SUM(E83)</f>
        <v>4272</v>
      </c>
      <c r="F84" s="6">
        <f>E84/D84</f>
        <v>1</v>
      </c>
    </row>
    <row r="85" spans="1:6" ht="12.75">
      <c r="A85" s="4">
        <v>854</v>
      </c>
      <c r="B85" s="4"/>
      <c r="C85" s="4" t="s">
        <v>12</v>
      </c>
      <c r="D85" s="4"/>
      <c r="E85" s="4"/>
      <c r="F85" s="6"/>
    </row>
    <row r="86" spans="1:6" ht="12.75">
      <c r="A86" s="4"/>
      <c r="B86" s="4">
        <v>85401</v>
      </c>
      <c r="C86" s="4" t="s">
        <v>18</v>
      </c>
      <c r="D86" s="4"/>
      <c r="E86" s="4"/>
      <c r="F86" s="6"/>
    </row>
    <row r="87" spans="1:6" ht="12.75">
      <c r="A87" s="4"/>
      <c r="B87" s="4"/>
      <c r="C87" s="5" t="s">
        <v>8</v>
      </c>
      <c r="D87" s="4">
        <v>71100</v>
      </c>
      <c r="E87" s="4">
        <v>70492.01</v>
      </c>
      <c r="F87" s="6">
        <f>E87/D87</f>
        <v>0.9914488045007032</v>
      </c>
    </row>
    <row r="88" spans="1:6" ht="12.75">
      <c r="A88" s="4"/>
      <c r="B88" s="4"/>
      <c r="C88" s="5" t="s">
        <v>9</v>
      </c>
      <c r="D88" s="4">
        <v>15537</v>
      </c>
      <c r="E88" s="4">
        <v>15519.69</v>
      </c>
      <c r="F88" s="6">
        <f>E88/D88</f>
        <v>0.9988858853060437</v>
      </c>
    </row>
    <row r="89" spans="1:6" ht="60">
      <c r="A89" s="4"/>
      <c r="B89" s="4"/>
      <c r="C89" s="7" t="s">
        <v>46</v>
      </c>
      <c r="D89" s="4"/>
      <c r="E89" s="4"/>
      <c r="F89" s="6"/>
    </row>
    <row r="90" spans="1:6" ht="12.75">
      <c r="A90" s="4"/>
      <c r="B90" s="4" t="s">
        <v>10</v>
      </c>
      <c r="C90" s="5"/>
      <c r="D90" s="4">
        <f>SUM(D86:D89)</f>
        <v>86637</v>
      </c>
      <c r="E90" s="4">
        <f>SUM(E87:E89)</f>
        <v>86011.7</v>
      </c>
      <c r="F90" s="6">
        <f>E90/D90</f>
        <v>0.992782529404296</v>
      </c>
    </row>
    <row r="91" spans="1:6" ht="12.75">
      <c r="A91" s="4"/>
      <c r="B91" s="4">
        <v>85415</v>
      </c>
      <c r="C91" s="5" t="s">
        <v>34</v>
      </c>
      <c r="D91" s="4"/>
      <c r="E91" s="4"/>
      <c r="F91" s="6"/>
    </row>
    <row r="92" spans="1:6" ht="12.75">
      <c r="A92" s="4"/>
      <c r="B92" s="4"/>
      <c r="C92" s="5" t="s">
        <v>24</v>
      </c>
      <c r="D92" s="4">
        <v>400</v>
      </c>
      <c r="E92" s="4">
        <v>400</v>
      </c>
      <c r="F92" s="6">
        <f>E92/D92</f>
        <v>1</v>
      </c>
    </row>
    <row r="93" spans="1:6" ht="12.75">
      <c r="A93" s="4"/>
      <c r="B93" s="4" t="s">
        <v>10</v>
      </c>
      <c r="C93" s="5"/>
      <c r="D93" s="4">
        <f>SUM(D92)</f>
        <v>400</v>
      </c>
      <c r="E93" s="4">
        <f>SUM(E92)</f>
        <v>400</v>
      </c>
      <c r="F93" s="6">
        <f>E93/D93</f>
        <v>1</v>
      </c>
    </row>
    <row r="94" spans="1:6" ht="12.75">
      <c r="A94" s="4"/>
      <c r="B94" s="4"/>
      <c r="C94" s="4" t="s">
        <v>14</v>
      </c>
      <c r="D94" s="4">
        <f>SUM(D93,D90,D84,D81,D78,D73)</f>
        <v>1037301</v>
      </c>
      <c r="E94" s="4">
        <f>SUM(E93,E90,E84,E81,E78,E73)</f>
        <v>1010893.3699999999</v>
      </c>
      <c r="F94" s="6">
        <f>E94/D94</f>
        <v>0.9745419796182592</v>
      </c>
    </row>
    <row r="95" spans="1:6" ht="12.75">
      <c r="A95" s="2"/>
      <c r="B95" s="1"/>
      <c r="C95" s="1"/>
      <c r="D95" s="1"/>
      <c r="E95" s="1"/>
      <c r="F95" s="1"/>
    </row>
    <row r="96" spans="1:6" ht="12.75">
      <c r="A96" s="1"/>
      <c r="B96" s="1" t="s">
        <v>19</v>
      </c>
      <c r="C96" s="1"/>
      <c r="D96" s="1"/>
      <c r="E96" s="1"/>
      <c r="F96" s="1"/>
    </row>
    <row r="97" spans="1:6" ht="12.75">
      <c r="A97" s="3" t="s">
        <v>0</v>
      </c>
      <c r="B97" s="3" t="s">
        <v>1</v>
      </c>
      <c r="C97" s="3" t="s">
        <v>2</v>
      </c>
      <c r="D97" s="3" t="s">
        <v>3</v>
      </c>
      <c r="E97" s="3" t="s">
        <v>4</v>
      </c>
      <c r="F97" s="3" t="s">
        <v>5</v>
      </c>
    </row>
    <row r="98" spans="1:6" ht="12.75">
      <c r="A98" s="4">
        <v>801</v>
      </c>
      <c r="B98" s="4"/>
      <c r="C98" s="4" t="s">
        <v>6</v>
      </c>
      <c r="D98" s="4"/>
      <c r="E98" s="4"/>
      <c r="F98" s="4"/>
    </row>
    <row r="99" spans="1:6" ht="12.75">
      <c r="A99" s="4"/>
      <c r="B99" s="4">
        <v>80101</v>
      </c>
      <c r="C99" s="4" t="s">
        <v>7</v>
      </c>
      <c r="D99" s="4"/>
      <c r="E99" s="4"/>
      <c r="F99" s="4"/>
    </row>
    <row r="100" spans="1:6" ht="12.75">
      <c r="A100" s="4"/>
      <c r="B100" s="4"/>
      <c r="C100" s="5" t="s">
        <v>8</v>
      </c>
      <c r="D100" s="4">
        <v>463802</v>
      </c>
      <c r="E100" s="4">
        <v>463799.47</v>
      </c>
      <c r="F100" s="6">
        <f>E100/D100</f>
        <v>0.9999945450860496</v>
      </c>
    </row>
    <row r="101" spans="1:6" ht="12.75">
      <c r="A101" s="4"/>
      <c r="B101" s="4"/>
      <c r="C101" s="5" t="s">
        <v>9</v>
      </c>
      <c r="D101" s="4">
        <v>133968</v>
      </c>
      <c r="E101" s="4">
        <v>124906.54</v>
      </c>
      <c r="F101" s="6">
        <f>E101/D101</f>
        <v>0.9323610115848561</v>
      </c>
    </row>
    <row r="102" spans="1:6" ht="95.25" customHeight="1">
      <c r="A102" s="4"/>
      <c r="B102" s="4"/>
      <c r="C102" s="7" t="s">
        <v>61</v>
      </c>
      <c r="D102" s="4"/>
      <c r="E102" s="4"/>
      <c r="F102" s="6"/>
    </row>
    <row r="103" spans="1:6" ht="12.75">
      <c r="A103" s="4"/>
      <c r="B103" s="4" t="s">
        <v>10</v>
      </c>
      <c r="C103" s="7"/>
      <c r="D103" s="4">
        <f>SUM(D100:D102)</f>
        <v>597770</v>
      </c>
      <c r="E103" s="4">
        <f>SUM(E100:E102)</f>
        <v>588706.01</v>
      </c>
      <c r="F103" s="6">
        <f>E103/D103</f>
        <v>0.9848369941616341</v>
      </c>
    </row>
    <row r="104" spans="1:6" ht="12.75">
      <c r="A104" s="4"/>
      <c r="B104" s="4">
        <v>80103</v>
      </c>
      <c r="C104" s="11" t="s">
        <v>29</v>
      </c>
      <c r="D104" s="12"/>
      <c r="E104" s="4"/>
      <c r="F104" s="6"/>
    </row>
    <row r="105" spans="1:6" ht="12.75">
      <c r="A105" s="4"/>
      <c r="B105" s="4"/>
      <c r="C105" s="5" t="s">
        <v>8</v>
      </c>
      <c r="D105" s="4">
        <v>84602</v>
      </c>
      <c r="E105" s="4">
        <v>84517.4</v>
      </c>
      <c r="F105" s="6">
        <f>E105/D105</f>
        <v>0.999000023640103</v>
      </c>
    </row>
    <row r="106" spans="1:6" ht="12.75">
      <c r="A106" s="4"/>
      <c r="B106" s="4"/>
      <c r="C106" s="5" t="s">
        <v>9</v>
      </c>
      <c r="D106" s="4">
        <v>19121</v>
      </c>
      <c r="E106" s="4">
        <v>19062.48</v>
      </c>
      <c r="F106" s="6">
        <f>E106/D106</f>
        <v>0.9969394906124156</v>
      </c>
    </row>
    <row r="107" spans="1:6" ht="60.75" customHeight="1">
      <c r="A107" s="4"/>
      <c r="B107" s="4"/>
      <c r="C107" s="7" t="s">
        <v>38</v>
      </c>
      <c r="D107" s="4"/>
      <c r="E107" s="4"/>
      <c r="F107" s="6"/>
    </row>
    <row r="108" spans="1:6" ht="12.75">
      <c r="A108" s="4"/>
      <c r="B108" s="4" t="s">
        <v>10</v>
      </c>
      <c r="C108" s="4"/>
      <c r="D108" s="4">
        <f>SUM(D105:D107)</f>
        <v>103723</v>
      </c>
      <c r="E108" s="4">
        <f>SUM(E105:E107)</f>
        <v>103579.87999999999</v>
      </c>
      <c r="F108" s="6">
        <f>E108/D108</f>
        <v>0.9986201710324614</v>
      </c>
    </row>
    <row r="109" spans="1:6" ht="12.75">
      <c r="A109" s="4"/>
      <c r="B109" s="4">
        <v>80146</v>
      </c>
      <c r="C109" s="4" t="s">
        <v>23</v>
      </c>
      <c r="D109" s="4"/>
      <c r="E109" s="4"/>
      <c r="F109" s="6"/>
    </row>
    <row r="110" spans="1:6" ht="12.75">
      <c r="A110" s="4"/>
      <c r="B110" s="4"/>
      <c r="C110" s="7" t="s">
        <v>24</v>
      </c>
      <c r="D110" s="4">
        <v>1401</v>
      </c>
      <c r="E110" s="4">
        <v>0</v>
      </c>
      <c r="F110" s="6">
        <f>E110/D110</f>
        <v>0</v>
      </c>
    </row>
    <row r="111" spans="1:6" ht="12.75">
      <c r="A111" s="4"/>
      <c r="B111" s="4" t="s">
        <v>10</v>
      </c>
      <c r="C111" s="4"/>
      <c r="D111" s="4">
        <f>SUM(D110)</f>
        <v>1401</v>
      </c>
      <c r="E111" s="4">
        <f>SUM(E110)</f>
        <v>0</v>
      </c>
      <c r="F111" s="6">
        <f>E111/D111</f>
        <v>0</v>
      </c>
    </row>
    <row r="112" spans="1:6" ht="12.75">
      <c r="A112" s="4"/>
      <c r="B112" s="4">
        <v>80195</v>
      </c>
      <c r="C112" s="4" t="s">
        <v>11</v>
      </c>
      <c r="D112" s="4"/>
      <c r="E112" s="4"/>
      <c r="F112" s="6"/>
    </row>
    <row r="113" spans="1:6" ht="12.75">
      <c r="A113" s="4"/>
      <c r="B113" s="4"/>
      <c r="C113" s="7" t="s">
        <v>27</v>
      </c>
      <c r="D113" s="4">
        <v>2136</v>
      </c>
      <c r="E113" s="4">
        <v>2136</v>
      </c>
      <c r="F113" s="6">
        <f>E113/D113</f>
        <v>1</v>
      </c>
    </row>
    <row r="114" spans="1:6" ht="12.75">
      <c r="A114" s="4"/>
      <c r="B114" s="4" t="s">
        <v>10</v>
      </c>
      <c r="C114" s="4"/>
      <c r="D114" s="4">
        <f>SUM(D113)</f>
        <v>2136</v>
      </c>
      <c r="E114" s="4">
        <f>SUM(E113)</f>
        <v>2136</v>
      </c>
      <c r="F114" s="6">
        <f>E114/D114</f>
        <v>1</v>
      </c>
    </row>
    <row r="115" spans="1:6" ht="12.75">
      <c r="A115" s="4">
        <v>854</v>
      </c>
      <c r="B115" s="4"/>
      <c r="C115" s="4" t="s">
        <v>12</v>
      </c>
      <c r="D115" s="4"/>
      <c r="E115" s="4"/>
      <c r="F115" s="6"/>
    </row>
    <row r="116" spans="1:6" ht="12.75">
      <c r="A116" s="4"/>
      <c r="B116" s="4">
        <v>85401</v>
      </c>
      <c r="C116" s="4" t="s">
        <v>18</v>
      </c>
      <c r="D116" s="4"/>
      <c r="E116" s="4"/>
      <c r="F116" s="6"/>
    </row>
    <row r="117" spans="1:6" ht="12.75">
      <c r="A117" s="4"/>
      <c r="B117" s="4"/>
      <c r="C117" s="5" t="s">
        <v>8</v>
      </c>
      <c r="D117" s="4">
        <v>67545</v>
      </c>
      <c r="E117" s="4">
        <v>67365.93</v>
      </c>
      <c r="F117" s="6">
        <f>E117/D117</f>
        <v>0.9973488785254274</v>
      </c>
    </row>
    <row r="118" spans="1:6" ht="12.75">
      <c r="A118" s="4"/>
      <c r="B118" s="4"/>
      <c r="C118" s="5" t="s">
        <v>9</v>
      </c>
      <c r="D118" s="4">
        <v>15195</v>
      </c>
      <c r="E118" s="4">
        <v>14905.93</v>
      </c>
      <c r="F118" s="6">
        <f>E118/D118</f>
        <v>0.980975978940441</v>
      </c>
    </row>
    <row r="119" spans="1:6" ht="48.75" customHeight="1">
      <c r="A119" s="4"/>
      <c r="B119" s="4"/>
      <c r="C119" s="7" t="s">
        <v>39</v>
      </c>
      <c r="D119" s="4"/>
      <c r="E119" s="4"/>
      <c r="F119" s="6"/>
    </row>
    <row r="120" spans="1:6" ht="12.75">
      <c r="A120" s="4"/>
      <c r="B120" s="4" t="s">
        <v>10</v>
      </c>
      <c r="C120" s="5"/>
      <c r="D120" s="4">
        <f>SUM(D116:D119)</f>
        <v>82740</v>
      </c>
      <c r="E120" s="4">
        <f>SUM(E117:E119)</f>
        <v>82271.85999999999</v>
      </c>
      <c r="F120" s="6">
        <f>E120/D120</f>
        <v>0.9943420352912737</v>
      </c>
    </row>
    <row r="121" spans="1:6" ht="12.75">
      <c r="A121" s="4"/>
      <c r="B121" s="4">
        <v>85415</v>
      </c>
      <c r="C121" s="5" t="s">
        <v>34</v>
      </c>
      <c r="D121" s="4"/>
      <c r="E121" s="4"/>
      <c r="F121" s="6"/>
    </row>
    <row r="122" spans="1:6" ht="12.75">
      <c r="A122" s="4"/>
      <c r="B122" s="4"/>
      <c r="C122" s="5" t="s">
        <v>24</v>
      </c>
      <c r="D122" s="4">
        <v>400</v>
      </c>
      <c r="E122" s="4">
        <v>400</v>
      </c>
      <c r="F122" s="6">
        <f>E122/D122</f>
        <v>1</v>
      </c>
    </row>
    <row r="123" spans="1:6" ht="12.75">
      <c r="A123" s="4"/>
      <c r="B123" s="4" t="s">
        <v>10</v>
      </c>
      <c r="C123" s="5"/>
      <c r="D123" s="4">
        <f>SUM(D122)</f>
        <v>400</v>
      </c>
      <c r="E123" s="4">
        <f>SUM(E122)</f>
        <v>400</v>
      </c>
      <c r="F123" s="6">
        <f>E123/D123</f>
        <v>1</v>
      </c>
    </row>
    <row r="124" spans="1:6" ht="12.75">
      <c r="A124" s="4"/>
      <c r="B124" s="4"/>
      <c r="C124" s="4" t="s">
        <v>14</v>
      </c>
      <c r="D124" s="4">
        <f>SUM(D123,D120,D111,D114,D108,D103)</f>
        <v>788170</v>
      </c>
      <c r="E124" s="4">
        <f>SUM(E123,E120,E111,E114,E108,E103)</f>
        <v>777093.75</v>
      </c>
      <c r="F124" s="6">
        <f>E124/D124</f>
        <v>0.9859468769427915</v>
      </c>
    </row>
    <row r="125" spans="1:6" ht="12.75">
      <c r="A125" s="2"/>
      <c r="B125" s="1"/>
      <c r="C125" s="1"/>
      <c r="D125" s="1"/>
      <c r="E125" s="1"/>
      <c r="F125" s="1"/>
    </row>
    <row r="126" spans="1:6" ht="12.75">
      <c r="A126" s="1"/>
      <c r="B126" s="1" t="s">
        <v>28</v>
      </c>
      <c r="C126" s="1"/>
      <c r="D126" s="1"/>
      <c r="E126" s="1"/>
      <c r="F126" s="1"/>
    </row>
    <row r="127" spans="1:6" ht="12.75">
      <c r="A127" s="3" t="s">
        <v>0</v>
      </c>
      <c r="B127" s="3" t="s">
        <v>1</v>
      </c>
      <c r="C127" s="3" t="s">
        <v>2</v>
      </c>
      <c r="D127" s="3" t="s">
        <v>3</v>
      </c>
      <c r="E127" s="3" t="s">
        <v>4</v>
      </c>
      <c r="F127" s="3" t="s">
        <v>5</v>
      </c>
    </row>
    <row r="128" spans="1:6" ht="12.75">
      <c r="A128" s="4">
        <v>801</v>
      </c>
      <c r="B128" s="4"/>
      <c r="C128" s="4" t="s">
        <v>6</v>
      </c>
      <c r="D128" s="4"/>
      <c r="E128" s="4"/>
      <c r="F128" s="4"/>
    </row>
    <row r="129" spans="1:6" ht="12.75">
      <c r="A129" s="4"/>
      <c r="B129" s="4">
        <v>80101</v>
      </c>
      <c r="C129" s="4" t="s">
        <v>7</v>
      </c>
      <c r="D129" s="4"/>
      <c r="E129" s="4"/>
      <c r="F129" s="4"/>
    </row>
    <row r="130" spans="1:6" ht="12.75">
      <c r="A130" s="4"/>
      <c r="B130" s="4"/>
      <c r="C130" s="5" t="s">
        <v>8</v>
      </c>
      <c r="D130" s="4">
        <v>439529</v>
      </c>
      <c r="E130" s="4">
        <v>439237.67</v>
      </c>
      <c r="F130" s="6">
        <f>E130/D130</f>
        <v>0.9993371768415735</v>
      </c>
    </row>
    <row r="131" spans="1:6" ht="12.75">
      <c r="A131" s="4"/>
      <c r="B131" s="4"/>
      <c r="C131" s="5" t="s">
        <v>9</v>
      </c>
      <c r="D131" s="4">
        <v>86993</v>
      </c>
      <c r="E131" s="10">
        <v>84860.68</v>
      </c>
      <c r="F131" s="6">
        <f>E131/D131</f>
        <v>0.975488602531238</v>
      </c>
    </row>
    <row r="132" spans="1:6" ht="78" customHeight="1">
      <c r="A132" s="4"/>
      <c r="B132" s="4"/>
      <c r="C132" s="7" t="s">
        <v>47</v>
      </c>
      <c r="D132" s="4"/>
      <c r="E132" s="4"/>
      <c r="F132" s="6"/>
    </row>
    <row r="133" spans="1:6" ht="12.75">
      <c r="A133" s="4"/>
      <c r="B133" s="4" t="s">
        <v>10</v>
      </c>
      <c r="C133" s="4"/>
      <c r="D133" s="4">
        <f>SUM(D130:D132)</f>
        <v>526522</v>
      </c>
      <c r="E133" s="4">
        <f>SUM(E130:E132)</f>
        <v>524098.35</v>
      </c>
      <c r="F133" s="6">
        <f>E133/D133</f>
        <v>0.995396868506919</v>
      </c>
    </row>
    <row r="134" spans="1:6" ht="12.75">
      <c r="A134" s="4"/>
      <c r="B134" s="4">
        <v>80103</v>
      </c>
      <c r="C134" s="4" t="s">
        <v>29</v>
      </c>
      <c r="D134" s="4"/>
      <c r="E134" s="4"/>
      <c r="F134" s="6"/>
    </row>
    <row r="135" spans="1:6" ht="12.75">
      <c r="A135" s="4"/>
      <c r="B135" s="4"/>
      <c r="C135" s="5" t="s">
        <v>8</v>
      </c>
      <c r="D135" s="4">
        <v>121133</v>
      </c>
      <c r="E135" s="10">
        <v>120984.53</v>
      </c>
      <c r="F135" s="6">
        <f>E135/D135</f>
        <v>0.998774322438972</v>
      </c>
    </row>
    <row r="136" spans="1:6" ht="12.75">
      <c r="A136" s="4"/>
      <c r="B136" s="4"/>
      <c r="C136" s="4" t="s">
        <v>9</v>
      </c>
      <c r="D136" s="4">
        <v>33875</v>
      </c>
      <c r="E136" s="4">
        <v>31229.53</v>
      </c>
      <c r="F136" s="6">
        <f>E136/D136</f>
        <v>0.9219049446494465</v>
      </c>
    </row>
    <row r="137" spans="1:6" ht="60">
      <c r="A137" s="4"/>
      <c r="B137" s="4"/>
      <c r="C137" s="7" t="s">
        <v>48</v>
      </c>
      <c r="D137" s="4"/>
      <c r="E137" s="4"/>
      <c r="F137" s="6"/>
    </row>
    <row r="138" spans="1:6" ht="12.75">
      <c r="A138" s="4"/>
      <c r="B138" s="4" t="s">
        <v>10</v>
      </c>
      <c r="C138" s="4"/>
      <c r="D138" s="4">
        <f>SUM(D135:D137)</f>
        <v>155008</v>
      </c>
      <c r="E138" s="4">
        <f>SUM(E135:E137)</f>
        <v>152214.06</v>
      </c>
      <c r="F138" s="6">
        <f>E138/D138</f>
        <v>0.9819755109413707</v>
      </c>
    </row>
    <row r="139" spans="1:6" ht="12.75">
      <c r="A139" s="4"/>
      <c r="B139" s="4">
        <v>80146</v>
      </c>
      <c r="C139" s="4" t="s">
        <v>23</v>
      </c>
      <c r="D139" s="4"/>
      <c r="E139" s="4"/>
      <c r="F139" s="6"/>
    </row>
    <row r="140" spans="1:6" ht="12.75">
      <c r="A140" s="4"/>
      <c r="B140" s="4"/>
      <c r="C140" s="5" t="s">
        <v>25</v>
      </c>
      <c r="D140" s="4">
        <v>1329</v>
      </c>
      <c r="E140" s="4">
        <v>1329</v>
      </c>
      <c r="F140" s="6">
        <f>E140/D140</f>
        <v>1</v>
      </c>
    </row>
    <row r="141" spans="1:6" ht="12.75">
      <c r="A141" s="4"/>
      <c r="B141" s="4" t="s">
        <v>10</v>
      </c>
      <c r="C141" s="4"/>
      <c r="D141" s="4">
        <f>SUM(D140)</f>
        <v>1329</v>
      </c>
      <c r="E141" s="4">
        <f>SUM(E140)</f>
        <v>1329</v>
      </c>
      <c r="F141" s="6">
        <f>E141/D141</f>
        <v>1</v>
      </c>
    </row>
    <row r="142" spans="1:6" ht="12.75">
      <c r="A142" s="4"/>
      <c r="B142" s="4">
        <v>80195</v>
      </c>
      <c r="C142" s="4" t="s">
        <v>11</v>
      </c>
      <c r="D142" s="4"/>
      <c r="E142" s="4"/>
      <c r="F142" s="6"/>
    </row>
    <row r="143" spans="1:6" ht="12.75">
      <c r="A143" s="4"/>
      <c r="B143" s="4"/>
      <c r="C143" s="7" t="s">
        <v>26</v>
      </c>
      <c r="D143" s="4">
        <v>3204</v>
      </c>
      <c r="E143" s="4">
        <v>3204</v>
      </c>
      <c r="F143" s="6">
        <f>E143/D143</f>
        <v>1</v>
      </c>
    </row>
    <row r="144" spans="1:6" ht="12.75">
      <c r="A144" s="4"/>
      <c r="B144" s="4" t="s">
        <v>10</v>
      </c>
      <c r="C144" s="4"/>
      <c r="D144" s="4">
        <f>SUM(D143)</f>
        <v>3204</v>
      </c>
      <c r="E144" s="4">
        <f>SUM(E143)</f>
        <v>3204</v>
      </c>
      <c r="F144" s="6">
        <f>E144/D144</f>
        <v>1</v>
      </c>
    </row>
    <row r="145" spans="1:6" ht="12.75">
      <c r="A145" s="4">
        <v>854</v>
      </c>
      <c r="B145" s="4"/>
      <c r="C145" s="4" t="s">
        <v>12</v>
      </c>
      <c r="D145" s="4"/>
      <c r="E145" s="4"/>
      <c r="F145" s="6"/>
    </row>
    <row r="146" spans="1:6" ht="12.75">
      <c r="A146" s="4"/>
      <c r="B146" s="4">
        <v>85145</v>
      </c>
      <c r="C146" s="4" t="s">
        <v>34</v>
      </c>
      <c r="D146" s="4"/>
      <c r="E146" s="4"/>
      <c r="F146" s="6"/>
    </row>
    <row r="147" spans="1:6" ht="12.75">
      <c r="A147" s="4"/>
      <c r="B147" s="4"/>
      <c r="C147" s="4" t="s">
        <v>49</v>
      </c>
      <c r="D147" s="4">
        <v>200</v>
      </c>
      <c r="E147" s="4">
        <v>200</v>
      </c>
      <c r="F147" s="6">
        <f>E147/D147</f>
        <v>1</v>
      </c>
    </row>
    <row r="148" spans="1:6" ht="12.75">
      <c r="A148" s="4"/>
      <c r="B148" s="4" t="s">
        <v>10</v>
      </c>
      <c r="C148" s="4"/>
      <c r="D148" s="4">
        <f>SUM(D147)</f>
        <v>200</v>
      </c>
      <c r="E148" s="4">
        <f>SUM(E147)</f>
        <v>200</v>
      </c>
      <c r="F148" s="6">
        <f>E148/D148</f>
        <v>1</v>
      </c>
    </row>
    <row r="149" spans="1:6" ht="12.75">
      <c r="A149" s="4"/>
      <c r="B149" s="4"/>
      <c r="C149" s="4" t="s">
        <v>14</v>
      </c>
      <c r="D149" s="4">
        <f>SUM(D148,D144,D141,D138,D133)</f>
        <v>686263</v>
      </c>
      <c r="E149" s="4">
        <f>SUM(E148,E144,E141,E138,E133)</f>
        <v>681045.4099999999</v>
      </c>
      <c r="F149" s="6">
        <f>E149/D149</f>
        <v>0.9923970984884802</v>
      </c>
    </row>
    <row r="150" spans="1:6" ht="12.75">
      <c r="A150" s="2"/>
      <c r="B150" s="1"/>
      <c r="C150" s="1"/>
      <c r="D150" s="1"/>
      <c r="E150" s="1"/>
      <c r="F150" s="1"/>
    </row>
    <row r="151" spans="1:6" ht="12.75">
      <c r="A151" s="1"/>
      <c r="B151" s="1" t="s">
        <v>15</v>
      </c>
      <c r="C151" s="1"/>
      <c r="D151" s="1"/>
      <c r="E151" s="1"/>
      <c r="F151" s="1"/>
    </row>
    <row r="152" spans="1:6" ht="12.75">
      <c r="A152" s="3" t="s">
        <v>0</v>
      </c>
      <c r="B152" s="3" t="s">
        <v>1</v>
      </c>
      <c r="C152" s="3" t="s">
        <v>2</v>
      </c>
      <c r="D152" s="3" t="s">
        <v>3</v>
      </c>
      <c r="E152" s="3" t="s">
        <v>4</v>
      </c>
      <c r="F152" s="3" t="s">
        <v>5</v>
      </c>
    </row>
    <row r="153" spans="1:6" ht="12.75">
      <c r="A153" s="4">
        <v>801</v>
      </c>
      <c r="B153" s="4"/>
      <c r="C153" s="4" t="s">
        <v>6</v>
      </c>
      <c r="D153" s="4"/>
      <c r="E153" s="4"/>
      <c r="F153" s="4"/>
    </row>
    <row r="154" spans="1:6" ht="12.75">
      <c r="A154" s="4"/>
      <c r="B154" s="4">
        <v>80101</v>
      </c>
      <c r="C154" s="4" t="s">
        <v>7</v>
      </c>
      <c r="D154" s="4"/>
      <c r="E154" s="4"/>
      <c r="F154" s="4"/>
    </row>
    <row r="155" spans="1:6" ht="12.75" customHeight="1">
      <c r="A155" s="4"/>
      <c r="B155" s="4"/>
      <c r="C155" s="5" t="s">
        <v>8</v>
      </c>
      <c r="D155" s="4">
        <v>389921</v>
      </c>
      <c r="E155" s="4">
        <v>378161.07</v>
      </c>
      <c r="F155" s="6">
        <f>E155/D155</f>
        <v>0.9698402240453836</v>
      </c>
    </row>
    <row r="156" spans="1:6" ht="12.75">
      <c r="A156" s="4"/>
      <c r="B156" s="4"/>
      <c r="C156" s="5" t="s">
        <v>9</v>
      </c>
      <c r="D156" s="4">
        <v>106361</v>
      </c>
      <c r="E156" s="4">
        <v>104443.39</v>
      </c>
      <c r="F156" s="6">
        <f>E156/D156</f>
        <v>0.9819707411551226</v>
      </c>
    </row>
    <row r="157" spans="1:6" ht="114.75" customHeight="1">
      <c r="A157" s="4"/>
      <c r="B157" s="4"/>
      <c r="C157" s="7" t="s">
        <v>54</v>
      </c>
      <c r="D157" s="4"/>
      <c r="E157" s="4"/>
      <c r="F157" s="6"/>
    </row>
    <row r="158" spans="1:6" ht="12.75">
      <c r="A158" s="4"/>
      <c r="B158" s="4" t="s">
        <v>10</v>
      </c>
      <c r="C158" s="4"/>
      <c r="D158" s="4">
        <f>SUM(D155:D157)</f>
        <v>496282</v>
      </c>
      <c r="E158" s="4">
        <f>SUM(E155:E157)</f>
        <v>482604.46</v>
      </c>
      <c r="F158" s="6">
        <f>E158/D158</f>
        <v>0.972439983718934</v>
      </c>
    </row>
    <row r="159" spans="1:6" ht="12.75">
      <c r="A159" s="4"/>
      <c r="B159" s="4">
        <v>80103</v>
      </c>
      <c r="C159" s="4" t="s">
        <v>29</v>
      </c>
      <c r="D159" s="4"/>
      <c r="E159" s="4"/>
      <c r="F159" s="6"/>
    </row>
    <row r="160" spans="1:6" ht="12.75">
      <c r="A160" s="4"/>
      <c r="B160" s="4"/>
      <c r="C160" s="5" t="s">
        <v>8</v>
      </c>
      <c r="D160" s="4">
        <v>63663</v>
      </c>
      <c r="E160" s="4">
        <v>61566.97</v>
      </c>
      <c r="F160" s="6">
        <f>E160/D160</f>
        <v>0.9670761666902282</v>
      </c>
    </row>
    <row r="161" spans="1:6" ht="12.75">
      <c r="A161" s="4"/>
      <c r="B161" s="4"/>
      <c r="C161" s="4" t="s">
        <v>9</v>
      </c>
      <c r="D161" s="4">
        <v>16853</v>
      </c>
      <c r="E161" s="4">
        <v>16851.29</v>
      </c>
      <c r="F161" s="6">
        <f>E161/D161</f>
        <v>0.9998985343855694</v>
      </c>
    </row>
    <row r="162" spans="1:6" ht="61.5" customHeight="1">
      <c r="A162" s="4"/>
      <c r="B162" s="4"/>
      <c r="C162" s="7" t="s">
        <v>55</v>
      </c>
      <c r="D162" s="4"/>
      <c r="E162" s="4"/>
      <c r="F162" s="6"/>
    </row>
    <row r="163" spans="1:6" ht="12.75">
      <c r="A163" s="4"/>
      <c r="B163" s="4" t="s">
        <v>10</v>
      </c>
      <c r="C163" s="4"/>
      <c r="D163" s="4">
        <f>SUM(D160:D162)</f>
        <v>80516</v>
      </c>
      <c r="E163" s="4">
        <f>SUM(E160:E162)</f>
        <v>78418.26000000001</v>
      </c>
      <c r="F163" s="6">
        <f>E163/D163</f>
        <v>0.9739462963882957</v>
      </c>
    </row>
    <row r="164" spans="1:6" ht="13.5" customHeight="1">
      <c r="A164" s="4"/>
      <c r="B164" s="4">
        <v>80146</v>
      </c>
      <c r="C164" s="4" t="s">
        <v>23</v>
      </c>
      <c r="D164" s="4"/>
      <c r="E164" s="4"/>
      <c r="F164" s="6"/>
    </row>
    <row r="165" spans="1:6" ht="12.75">
      <c r="A165" s="4"/>
      <c r="B165" s="4"/>
      <c r="C165" s="5" t="s">
        <v>25</v>
      </c>
      <c r="D165" s="4">
        <v>1128</v>
      </c>
      <c r="E165" s="4">
        <v>0</v>
      </c>
      <c r="F165" s="6">
        <f>E165/D165</f>
        <v>0</v>
      </c>
    </row>
    <row r="166" spans="1:6" ht="12.75">
      <c r="A166" s="4"/>
      <c r="B166" s="4" t="s">
        <v>10</v>
      </c>
      <c r="C166" s="4"/>
      <c r="D166" s="4">
        <f>SUM(D165)</f>
        <v>1128</v>
      </c>
      <c r="E166" s="4">
        <f>SUM(E165)</f>
        <v>0</v>
      </c>
      <c r="F166" s="6">
        <f>E166/D166</f>
        <v>0</v>
      </c>
    </row>
    <row r="167" spans="1:6" ht="12.75">
      <c r="A167" s="4"/>
      <c r="B167" s="4">
        <v>80195</v>
      </c>
      <c r="C167" s="4" t="s">
        <v>11</v>
      </c>
      <c r="D167" s="4"/>
      <c r="E167" s="4"/>
      <c r="F167" s="6"/>
    </row>
    <row r="168" spans="1:6" ht="14.25" customHeight="1">
      <c r="A168" s="4"/>
      <c r="B168" s="4"/>
      <c r="C168" s="7" t="s">
        <v>27</v>
      </c>
      <c r="D168" s="4">
        <v>5518</v>
      </c>
      <c r="E168" s="4">
        <v>5518</v>
      </c>
      <c r="F168" s="6">
        <f>E168/D168</f>
        <v>1</v>
      </c>
    </row>
    <row r="169" spans="1:6" ht="12" customHeight="1">
      <c r="A169" s="4"/>
      <c r="B169" s="4" t="s">
        <v>10</v>
      </c>
      <c r="C169" s="4"/>
      <c r="D169" s="4">
        <f>SUM(D168)</f>
        <v>5518</v>
      </c>
      <c r="E169" s="4">
        <f>SUM(E168)</f>
        <v>5518</v>
      </c>
      <c r="F169" s="6">
        <f>E169/D169</f>
        <v>1</v>
      </c>
    </row>
    <row r="170" spans="1:6" ht="12" customHeight="1">
      <c r="A170" s="4">
        <v>854</v>
      </c>
      <c r="B170" s="4"/>
      <c r="C170" s="4" t="s">
        <v>12</v>
      </c>
      <c r="D170" s="4"/>
      <c r="E170" s="4"/>
      <c r="F170" s="6"/>
    </row>
    <row r="171" spans="1:6" ht="12" customHeight="1">
      <c r="A171" s="4"/>
      <c r="B171" s="4">
        <v>85415</v>
      </c>
      <c r="C171" s="4" t="s">
        <v>34</v>
      </c>
      <c r="D171" s="4"/>
      <c r="E171" s="4"/>
      <c r="F171" s="6"/>
    </row>
    <row r="172" spans="1:6" ht="12" customHeight="1">
      <c r="A172" s="4"/>
      <c r="B172" s="4"/>
      <c r="C172" s="4" t="s">
        <v>53</v>
      </c>
      <c r="D172" s="4">
        <v>200</v>
      </c>
      <c r="E172" s="4">
        <v>0</v>
      </c>
      <c r="F172" s="6">
        <f>E172/D172</f>
        <v>0</v>
      </c>
    </row>
    <row r="173" spans="1:6" ht="12" customHeight="1">
      <c r="A173" s="4"/>
      <c r="B173" s="4" t="s">
        <v>10</v>
      </c>
      <c r="C173" s="4"/>
      <c r="D173" s="4">
        <f>SUM(D172)</f>
        <v>200</v>
      </c>
      <c r="E173" s="4">
        <f>SUM(E172)</f>
        <v>0</v>
      </c>
      <c r="F173" s="6">
        <f>E173/D173</f>
        <v>0</v>
      </c>
    </row>
    <row r="174" spans="1:6" ht="11.25" customHeight="1">
      <c r="A174" s="4"/>
      <c r="B174" s="4"/>
      <c r="C174" s="4" t="s">
        <v>14</v>
      </c>
      <c r="D174" s="4">
        <f>SUM(D173,D169,D166,D163,D158)</f>
        <v>583644</v>
      </c>
      <c r="E174" s="4">
        <f>SUM(E173,E169,E166,E163,E158)</f>
        <v>566540.72</v>
      </c>
      <c r="F174" s="6">
        <f>E174/D174</f>
        <v>0.9706956980625175</v>
      </c>
    </row>
    <row r="175" spans="1:6" ht="12.75">
      <c r="A175" s="8"/>
      <c r="B175" s="8"/>
      <c r="C175" s="8"/>
      <c r="D175" s="8"/>
      <c r="E175" s="8"/>
      <c r="F175" s="9"/>
    </row>
    <row r="176" spans="1:6" ht="12.75">
      <c r="A176" s="1"/>
      <c r="B176" s="1" t="s">
        <v>16</v>
      </c>
      <c r="C176" s="1"/>
      <c r="D176" s="1"/>
      <c r="E176" s="1"/>
      <c r="F176" s="1"/>
    </row>
    <row r="177" spans="1:6" ht="12.75">
      <c r="A177" s="3" t="s">
        <v>0</v>
      </c>
      <c r="B177" s="3" t="s">
        <v>1</v>
      </c>
      <c r="C177" s="3" t="s">
        <v>2</v>
      </c>
      <c r="D177" s="3" t="s">
        <v>3</v>
      </c>
      <c r="E177" s="3" t="s">
        <v>4</v>
      </c>
      <c r="F177" s="3" t="s">
        <v>5</v>
      </c>
    </row>
    <row r="178" spans="1:6" ht="12.75">
      <c r="A178" s="4">
        <v>801</v>
      </c>
      <c r="B178" s="4"/>
      <c r="C178" s="4" t="s">
        <v>6</v>
      </c>
      <c r="D178" s="4"/>
      <c r="E178" s="4"/>
      <c r="F178" s="4"/>
    </row>
    <row r="179" spans="1:6" ht="12.75">
      <c r="A179" s="4"/>
      <c r="B179" s="4">
        <v>80101</v>
      </c>
      <c r="C179" s="4" t="s">
        <v>7</v>
      </c>
      <c r="D179" s="4"/>
      <c r="E179" s="4"/>
      <c r="F179" s="4"/>
    </row>
    <row r="180" spans="1:6" ht="12.75">
      <c r="A180" s="4"/>
      <c r="B180" s="4"/>
      <c r="C180" s="5" t="s">
        <v>8</v>
      </c>
      <c r="D180" s="4">
        <v>343226</v>
      </c>
      <c r="E180" s="4">
        <v>338790.03</v>
      </c>
      <c r="F180" s="6">
        <f>E180/D180</f>
        <v>0.987075658603952</v>
      </c>
    </row>
    <row r="181" spans="1:6" ht="12.75">
      <c r="A181" s="4"/>
      <c r="B181" s="4"/>
      <c r="C181" s="5" t="s">
        <v>9</v>
      </c>
      <c r="D181" s="4">
        <v>75100</v>
      </c>
      <c r="E181" s="4">
        <v>74639.77</v>
      </c>
      <c r="F181" s="6">
        <f>E181/D181</f>
        <v>0.9938717709720374</v>
      </c>
    </row>
    <row r="182" spans="1:6" ht="87" customHeight="1">
      <c r="A182" s="4"/>
      <c r="B182" s="4"/>
      <c r="C182" s="7" t="s">
        <v>50</v>
      </c>
      <c r="D182" s="4"/>
      <c r="E182" s="4"/>
      <c r="F182" s="6"/>
    </row>
    <row r="183" spans="1:6" ht="16.5" customHeight="1">
      <c r="A183" s="4"/>
      <c r="B183" s="4"/>
      <c r="C183" s="7" t="s">
        <v>51</v>
      </c>
      <c r="D183" s="4">
        <v>12000</v>
      </c>
      <c r="E183" s="4">
        <v>11728</v>
      </c>
      <c r="F183" s="6">
        <f>E183/D183</f>
        <v>0.9773333333333334</v>
      </c>
    </row>
    <row r="184" spans="1:6" ht="12.75">
      <c r="A184" s="4"/>
      <c r="B184" s="4" t="s">
        <v>10</v>
      </c>
      <c r="C184" s="4"/>
      <c r="D184" s="4">
        <f>SUM(D180:D183)</f>
        <v>430326</v>
      </c>
      <c r="E184" s="4">
        <f>SUM(E180:E183)</f>
        <v>425157.80000000005</v>
      </c>
      <c r="F184" s="6">
        <f>E184/D184</f>
        <v>0.9879900354614874</v>
      </c>
    </row>
    <row r="185" spans="1:6" ht="12.75">
      <c r="A185" s="4"/>
      <c r="B185" s="4">
        <v>80103</v>
      </c>
      <c r="C185" s="4" t="s">
        <v>29</v>
      </c>
      <c r="D185" s="4"/>
      <c r="E185" s="4"/>
      <c r="F185" s="6"/>
    </row>
    <row r="186" spans="1:6" ht="12.75">
      <c r="A186" s="4"/>
      <c r="B186" s="4"/>
      <c r="C186" s="5" t="s">
        <v>8</v>
      </c>
      <c r="D186" s="4">
        <v>36718</v>
      </c>
      <c r="E186" s="4">
        <v>36705.69</v>
      </c>
      <c r="F186" s="6">
        <f>E186/D186</f>
        <v>0.9996647420883491</v>
      </c>
    </row>
    <row r="187" spans="1:6" ht="12.75">
      <c r="A187" s="4"/>
      <c r="B187" s="4"/>
      <c r="C187" s="4" t="s">
        <v>9</v>
      </c>
      <c r="D187" s="4">
        <v>8607</v>
      </c>
      <c r="E187" s="4">
        <v>8605.26</v>
      </c>
      <c r="F187" s="6">
        <f>E187/D187</f>
        <v>0.9997978389682817</v>
      </c>
    </row>
    <row r="188" spans="1:6" ht="51" customHeight="1">
      <c r="A188" s="4"/>
      <c r="B188" s="4"/>
      <c r="C188" s="7" t="s">
        <v>52</v>
      </c>
      <c r="D188" s="4"/>
      <c r="E188" s="4"/>
      <c r="F188" s="6"/>
    </row>
    <row r="189" spans="1:6" ht="12.75">
      <c r="A189" s="4"/>
      <c r="B189" s="4" t="s">
        <v>10</v>
      </c>
      <c r="C189" s="4"/>
      <c r="D189" s="4">
        <f>SUM(D186:D188)</f>
        <v>45325</v>
      </c>
      <c r="E189" s="4">
        <f>SUM(E186:E188)</f>
        <v>45310.950000000004</v>
      </c>
      <c r="F189" s="6">
        <f>E189/D189</f>
        <v>0.9996900165471595</v>
      </c>
    </row>
    <row r="190" spans="1:6" ht="12.75">
      <c r="A190" s="4"/>
      <c r="B190" s="4">
        <v>80146</v>
      </c>
      <c r="C190" s="4" t="s">
        <v>23</v>
      </c>
      <c r="D190" s="4"/>
      <c r="E190" s="4"/>
      <c r="F190" s="6"/>
    </row>
    <row r="191" spans="1:6" ht="12.75">
      <c r="A191" s="4"/>
      <c r="B191" s="4"/>
      <c r="C191" s="5" t="s">
        <v>25</v>
      </c>
      <c r="D191" s="4">
        <v>946</v>
      </c>
      <c r="E191" s="4">
        <v>945</v>
      </c>
      <c r="F191" s="6">
        <f>E191/D191</f>
        <v>0.9989429175475687</v>
      </c>
    </row>
    <row r="192" spans="1:6" ht="12.75">
      <c r="A192" s="4"/>
      <c r="B192" s="4" t="s">
        <v>10</v>
      </c>
      <c r="C192" s="4"/>
      <c r="D192" s="4">
        <f>SUM(D191)</f>
        <v>946</v>
      </c>
      <c r="E192" s="4">
        <f>SUM(E191)</f>
        <v>945</v>
      </c>
      <c r="F192" s="6">
        <f>E192/D192</f>
        <v>0.9989429175475687</v>
      </c>
    </row>
    <row r="193" spans="1:6" ht="12.75">
      <c r="A193" s="4"/>
      <c r="B193" s="4">
        <v>80195</v>
      </c>
      <c r="C193" s="4" t="s">
        <v>11</v>
      </c>
      <c r="D193" s="4"/>
      <c r="E193" s="4"/>
      <c r="F193" s="6"/>
    </row>
    <row r="194" spans="1:6" ht="12.75">
      <c r="A194" s="4"/>
      <c r="B194" s="4"/>
      <c r="C194" s="7" t="s">
        <v>27</v>
      </c>
      <c r="D194" s="4">
        <v>2136</v>
      </c>
      <c r="E194" s="4">
        <v>2136</v>
      </c>
      <c r="F194" s="6">
        <f>E194/D194</f>
        <v>1</v>
      </c>
    </row>
    <row r="195" spans="1:6" ht="12.75">
      <c r="A195" s="4"/>
      <c r="B195" s="4" t="s">
        <v>10</v>
      </c>
      <c r="C195" s="4"/>
      <c r="D195" s="4">
        <f>SUM(D194)</f>
        <v>2136</v>
      </c>
      <c r="E195" s="4">
        <f>SUM(E194)</f>
        <v>2136</v>
      </c>
      <c r="F195" s="6">
        <f>E195/D195</f>
        <v>1</v>
      </c>
    </row>
    <row r="196" spans="1:6" ht="12.75">
      <c r="A196" s="4">
        <v>854</v>
      </c>
      <c r="B196" s="4"/>
      <c r="C196" s="4" t="s">
        <v>12</v>
      </c>
      <c r="D196" s="4"/>
      <c r="E196" s="4"/>
      <c r="F196" s="6"/>
    </row>
    <row r="197" spans="1:6" ht="12.75">
      <c r="A197" s="4"/>
      <c r="B197" s="4">
        <v>85415</v>
      </c>
      <c r="C197" s="4" t="s">
        <v>34</v>
      </c>
      <c r="D197" s="4"/>
      <c r="E197" s="4"/>
      <c r="F197" s="6"/>
    </row>
    <row r="198" spans="1:6" ht="12.75">
      <c r="A198" s="4"/>
      <c r="B198" s="4"/>
      <c r="C198" s="4" t="s">
        <v>53</v>
      </c>
      <c r="D198" s="4">
        <v>200</v>
      </c>
      <c r="E198" s="4">
        <v>0</v>
      </c>
      <c r="F198" s="6">
        <f>E198/D198</f>
        <v>0</v>
      </c>
    </row>
    <row r="199" spans="1:6" ht="12.75">
      <c r="A199" s="4"/>
      <c r="B199" s="4" t="s">
        <v>10</v>
      </c>
      <c r="C199" s="4"/>
      <c r="D199" s="4">
        <f>SUM(D198)</f>
        <v>200</v>
      </c>
      <c r="E199" s="4">
        <f>SUM(E198)</f>
        <v>0</v>
      </c>
      <c r="F199" s="6">
        <f>E199/D199</f>
        <v>0</v>
      </c>
    </row>
    <row r="200" spans="1:6" ht="12.75">
      <c r="A200" s="4"/>
      <c r="B200" s="4"/>
      <c r="C200" s="4" t="s">
        <v>14</v>
      </c>
      <c r="D200" s="4">
        <f>SUM(D199,D195,D192,D189,D184)</f>
        <v>478933</v>
      </c>
      <c r="E200" s="4">
        <f>SUM(E199,E195,E192,E189,E184)</f>
        <v>473549.75000000006</v>
      </c>
      <c r="F200" s="6">
        <f>E200/D200</f>
        <v>0.9887599100500489</v>
      </c>
    </row>
    <row r="201" spans="1:6" ht="12.75">
      <c r="A201" s="8"/>
      <c r="B201" s="8"/>
      <c r="C201" s="8"/>
      <c r="D201" s="8"/>
      <c r="E201" s="8"/>
      <c r="F201" s="9"/>
    </row>
    <row r="202" spans="1:6" ht="12.75">
      <c r="A202" s="1"/>
      <c r="B202" s="1" t="s">
        <v>31</v>
      </c>
      <c r="C202" s="1"/>
      <c r="D202" s="1"/>
      <c r="E202" s="1"/>
      <c r="F202" s="1"/>
    </row>
    <row r="203" spans="1:6" ht="12.75">
      <c r="A203" s="3" t="s">
        <v>0</v>
      </c>
      <c r="B203" s="3" t="s">
        <v>1</v>
      </c>
      <c r="C203" s="3" t="s">
        <v>2</v>
      </c>
      <c r="D203" s="3" t="s">
        <v>3</v>
      </c>
      <c r="E203" s="3" t="s">
        <v>4</v>
      </c>
      <c r="F203" s="3" t="s">
        <v>5</v>
      </c>
    </row>
    <row r="204" spans="1:6" ht="12.75">
      <c r="A204" s="4">
        <v>801</v>
      </c>
      <c r="B204" s="4"/>
      <c r="C204" s="4" t="s">
        <v>6</v>
      </c>
      <c r="D204" s="4"/>
      <c r="E204" s="4"/>
      <c r="F204" s="4"/>
    </row>
    <row r="205" spans="1:6" ht="12.75">
      <c r="A205" s="4"/>
      <c r="B205" s="4">
        <v>80120</v>
      </c>
      <c r="C205" s="4" t="s">
        <v>43</v>
      </c>
      <c r="D205" s="4"/>
      <c r="E205" s="4"/>
      <c r="F205" s="4"/>
    </row>
    <row r="206" spans="1:6" ht="12.75">
      <c r="A206" s="4"/>
      <c r="B206" s="4"/>
      <c r="C206" s="5" t="s">
        <v>8</v>
      </c>
      <c r="D206" s="4">
        <v>20748</v>
      </c>
      <c r="E206" s="10">
        <v>20747.4</v>
      </c>
      <c r="F206" s="6">
        <f>E206/D206</f>
        <v>0.999971081550029</v>
      </c>
    </row>
    <row r="207" spans="1:6" ht="12.75">
      <c r="A207" s="4"/>
      <c r="B207" s="4"/>
      <c r="C207" s="5" t="s">
        <v>9</v>
      </c>
      <c r="D207" s="4">
        <v>19296</v>
      </c>
      <c r="E207" s="4">
        <v>19280.41</v>
      </c>
      <c r="F207" s="6">
        <f>E207/D207</f>
        <v>0.9991920605306799</v>
      </c>
    </row>
    <row r="208" spans="1:6" ht="36">
      <c r="A208" s="4"/>
      <c r="B208" s="4"/>
      <c r="C208" s="7" t="s">
        <v>62</v>
      </c>
      <c r="D208" s="4"/>
      <c r="E208" s="4"/>
      <c r="F208" s="6"/>
    </row>
    <row r="209" spans="1:6" ht="12.75">
      <c r="A209" s="4"/>
      <c r="B209" s="4" t="s">
        <v>10</v>
      </c>
      <c r="C209" s="4"/>
      <c r="D209" s="4">
        <f>SUM(D206:D208)</f>
        <v>40044</v>
      </c>
      <c r="E209" s="10">
        <f>SUM(E206:E208)</f>
        <v>40027.81</v>
      </c>
      <c r="F209" s="6">
        <f>E209/D209</f>
        <v>0.9995956947357906</v>
      </c>
    </row>
    <row r="210" spans="1:6" ht="12.75">
      <c r="A210" s="8"/>
      <c r="B210" s="8"/>
      <c r="C210" s="8"/>
      <c r="D210" s="8"/>
      <c r="E210" s="8"/>
      <c r="F210" s="9"/>
    </row>
    <row r="211" spans="1:6" ht="12.75">
      <c r="A211" s="1"/>
      <c r="B211" s="1" t="s">
        <v>21</v>
      </c>
      <c r="C211" s="1"/>
      <c r="D211" s="1"/>
      <c r="E211" s="1"/>
      <c r="F211" s="1"/>
    </row>
    <row r="212" spans="1:6" ht="12.75">
      <c r="A212" s="3" t="s">
        <v>0</v>
      </c>
      <c r="B212" s="3" t="s">
        <v>1</v>
      </c>
      <c r="C212" s="3" t="s">
        <v>2</v>
      </c>
      <c r="D212" s="3" t="s">
        <v>3</v>
      </c>
      <c r="E212" s="3" t="s">
        <v>4</v>
      </c>
      <c r="F212" s="3" t="s">
        <v>5</v>
      </c>
    </row>
    <row r="213" spans="1:6" ht="12.75">
      <c r="A213" s="4">
        <v>801</v>
      </c>
      <c r="B213" s="4"/>
      <c r="C213" s="4" t="s">
        <v>6</v>
      </c>
      <c r="D213" s="4"/>
      <c r="E213" s="4"/>
      <c r="F213" s="6"/>
    </row>
    <row r="214" spans="1:6" ht="12.75">
      <c r="A214" s="4"/>
      <c r="B214" s="4">
        <v>80104</v>
      </c>
      <c r="C214" s="4" t="s">
        <v>13</v>
      </c>
      <c r="D214" s="4"/>
      <c r="E214" s="4"/>
      <c r="F214" s="6"/>
    </row>
    <row r="215" spans="1:6" ht="12.75">
      <c r="A215" s="4"/>
      <c r="B215" s="4"/>
      <c r="C215" s="5" t="s">
        <v>8</v>
      </c>
      <c r="D215" s="4">
        <v>540950</v>
      </c>
      <c r="E215" s="4">
        <v>540327.28</v>
      </c>
      <c r="F215" s="6">
        <f>E215/D215</f>
        <v>0.9988488400036972</v>
      </c>
    </row>
    <row r="216" spans="1:6" ht="12.75">
      <c r="A216" s="4"/>
      <c r="B216" s="4"/>
      <c r="C216" s="5" t="s">
        <v>9</v>
      </c>
      <c r="D216" s="4">
        <v>243853</v>
      </c>
      <c r="E216" s="10">
        <v>202289.23</v>
      </c>
      <c r="F216" s="6">
        <f>E216/D216</f>
        <v>0.8295539935945017</v>
      </c>
    </row>
    <row r="217" spans="1:6" ht="155.25" customHeight="1">
      <c r="A217" s="4"/>
      <c r="B217" s="4"/>
      <c r="C217" s="7" t="s">
        <v>42</v>
      </c>
      <c r="D217" s="4"/>
      <c r="E217" s="4"/>
      <c r="F217" s="6"/>
    </row>
    <row r="218" spans="1:6" ht="12.75">
      <c r="A218" s="4"/>
      <c r="B218" s="4" t="s">
        <v>10</v>
      </c>
      <c r="C218" s="5"/>
      <c r="D218" s="4">
        <f>SUM(D214:D217)</f>
        <v>784803</v>
      </c>
      <c r="E218" s="4">
        <f>SUM(E214:E217)</f>
        <v>742616.51</v>
      </c>
      <c r="F218" s="6">
        <f>E218/D218</f>
        <v>0.9462457584897102</v>
      </c>
    </row>
    <row r="219" spans="1:6" ht="12.75">
      <c r="A219" s="4"/>
      <c r="B219" s="4">
        <v>80146</v>
      </c>
      <c r="C219" s="4" t="s">
        <v>23</v>
      </c>
      <c r="D219" s="4"/>
      <c r="E219" s="4"/>
      <c r="F219" s="6"/>
    </row>
    <row r="220" spans="1:6" ht="12.75">
      <c r="A220" s="4"/>
      <c r="B220" s="4"/>
      <c r="C220" s="7" t="s">
        <v>25</v>
      </c>
      <c r="D220" s="4">
        <v>1074</v>
      </c>
      <c r="E220" s="4">
        <v>486</v>
      </c>
      <c r="F220" s="6">
        <f>E220/D220</f>
        <v>0.45251396648044695</v>
      </c>
    </row>
    <row r="221" spans="1:6" ht="12.75">
      <c r="A221" s="4"/>
      <c r="B221" s="4" t="s">
        <v>10</v>
      </c>
      <c r="C221" s="5"/>
      <c r="D221" s="4">
        <f>SUM(D220)</f>
        <v>1074</v>
      </c>
      <c r="E221" s="4">
        <f>SUM(E220)</f>
        <v>486</v>
      </c>
      <c r="F221" s="6">
        <f>E221/D221</f>
        <v>0.45251396648044695</v>
      </c>
    </row>
    <row r="222" spans="1:6" ht="12.75">
      <c r="A222" s="4"/>
      <c r="B222" s="4">
        <v>80195</v>
      </c>
      <c r="C222" s="5" t="s">
        <v>23</v>
      </c>
      <c r="D222" s="4"/>
      <c r="E222" s="4"/>
      <c r="F222" s="6"/>
    </row>
    <row r="223" spans="1:6" ht="12.75">
      <c r="A223" s="4"/>
      <c r="B223" s="4"/>
      <c r="C223" s="7" t="s">
        <v>27</v>
      </c>
      <c r="D223" s="4">
        <v>4272</v>
      </c>
      <c r="E223" s="4">
        <v>4272</v>
      </c>
      <c r="F223" s="6">
        <f>E223/D223</f>
        <v>1</v>
      </c>
    </row>
    <row r="224" spans="1:6" ht="12.75">
      <c r="A224" s="4"/>
      <c r="B224" s="4" t="s">
        <v>10</v>
      </c>
      <c r="C224" s="5"/>
      <c r="D224" s="4">
        <f>SUM(D223)</f>
        <v>4272</v>
      </c>
      <c r="E224" s="4">
        <f>SUM(E223)</f>
        <v>4272</v>
      </c>
      <c r="F224" s="6">
        <f>E224/D224</f>
        <v>1</v>
      </c>
    </row>
    <row r="225" spans="1:6" ht="12.75">
      <c r="A225" s="4"/>
      <c r="B225" s="4"/>
      <c r="C225" s="4" t="s">
        <v>14</v>
      </c>
      <c r="D225" s="4">
        <f>SUM(D224,D218,D221)</f>
        <v>790149</v>
      </c>
      <c r="E225" s="4">
        <f>SUM(E224,E218,E221)</f>
        <v>747374.51</v>
      </c>
      <c r="F225" s="6">
        <f>E225/D225</f>
        <v>0.9458652861675456</v>
      </c>
    </row>
    <row r="226" spans="1:6" ht="12.75">
      <c r="A226" s="8"/>
      <c r="B226" s="8"/>
      <c r="C226" s="8"/>
      <c r="D226" s="8"/>
      <c r="E226" s="8"/>
      <c r="F226" s="9"/>
    </row>
    <row r="228" ht="12.75">
      <c r="B228" s="1" t="s">
        <v>30</v>
      </c>
    </row>
    <row r="229" spans="1:6" ht="12.75">
      <c r="A229" s="3" t="s">
        <v>0</v>
      </c>
      <c r="B229" s="3" t="s">
        <v>1</v>
      </c>
      <c r="C229" s="3" t="s">
        <v>2</v>
      </c>
      <c r="D229" s="3" t="s">
        <v>3</v>
      </c>
      <c r="E229" s="3" t="s">
        <v>4</v>
      </c>
      <c r="F229" s="3" t="s">
        <v>5</v>
      </c>
    </row>
    <row r="230" spans="1:6" ht="12.75">
      <c r="A230" s="4">
        <v>801</v>
      </c>
      <c r="B230" s="4"/>
      <c r="C230" s="4" t="s">
        <v>6</v>
      </c>
      <c r="D230" s="4"/>
      <c r="E230" s="4"/>
      <c r="F230" s="4"/>
    </row>
    <row r="231" spans="1:6" ht="12.75">
      <c r="A231" s="4"/>
      <c r="B231" s="4">
        <v>80110</v>
      </c>
      <c r="C231" s="4" t="s">
        <v>20</v>
      </c>
      <c r="D231" s="4"/>
      <c r="E231" s="4"/>
      <c r="F231" s="4"/>
    </row>
    <row r="232" spans="1:6" ht="12.75">
      <c r="A232" s="4"/>
      <c r="B232" s="4"/>
      <c r="C232" s="5" t="s">
        <v>8</v>
      </c>
      <c r="D232" s="4">
        <v>2220155</v>
      </c>
      <c r="E232" s="4">
        <v>2220153.01</v>
      </c>
      <c r="F232" s="6">
        <f>E232/D232</f>
        <v>0.9999991036661854</v>
      </c>
    </row>
    <row r="233" spans="1:6" ht="12.75">
      <c r="A233" s="4"/>
      <c r="B233" s="4"/>
      <c r="C233" s="5" t="s">
        <v>9</v>
      </c>
      <c r="D233" s="4">
        <v>324440</v>
      </c>
      <c r="E233" s="4">
        <v>324329.41</v>
      </c>
      <c r="F233" s="6">
        <f>E233/D233</f>
        <v>0.9996591357415854</v>
      </c>
    </row>
    <row r="234" spans="1:6" ht="194.25" customHeight="1">
      <c r="A234" s="4"/>
      <c r="B234" s="4"/>
      <c r="C234" s="7" t="s">
        <v>63</v>
      </c>
      <c r="D234" s="4"/>
      <c r="E234" s="4"/>
      <c r="F234" s="6"/>
    </row>
    <row r="235" spans="1:6" ht="12.75">
      <c r="A235" s="4"/>
      <c r="B235" s="4" t="s">
        <v>10</v>
      </c>
      <c r="C235" s="7"/>
      <c r="D235" s="4">
        <f>SUM(D232:D234)</f>
        <v>2544595</v>
      </c>
      <c r="E235" s="4">
        <f>SUM(E232:E234)</f>
        <v>2544482.42</v>
      </c>
      <c r="F235" s="6">
        <f>E235/D235</f>
        <v>0.9999557572030127</v>
      </c>
    </row>
    <row r="236" spans="1:6" ht="12.75">
      <c r="A236" s="4"/>
      <c r="B236" s="4">
        <v>80146</v>
      </c>
      <c r="C236" s="4" t="s">
        <v>23</v>
      </c>
      <c r="D236" s="4"/>
      <c r="E236" s="4"/>
      <c r="F236" s="6"/>
    </row>
    <row r="237" spans="1:6" ht="12.75">
      <c r="A237" s="4"/>
      <c r="B237" s="4"/>
      <c r="C237" s="7" t="s">
        <v>24</v>
      </c>
      <c r="D237" s="4">
        <v>5332</v>
      </c>
      <c r="E237" s="4">
        <v>5332</v>
      </c>
      <c r="F237" s="6">
        <f>E237/D237</f>
        <v>1</v>
      </c>
    </row>
    <row r="238" spans="1:6" ht="12.75">
      <c r="A238" s="4"/>
      <c r="B238" s="4" t="s">
        <v>10</v>
      </c>
      <c r="C238" s="4"/>
      <c r="D238" s="4">
        <f>SUM(D237:D237)</f>
        <v>5332</v>
      </c>
      <c r="E238" s="4">
        <f>SUM(E237:E237)</f>
        <v>5332</v>
      </c>
      <c r="F238" s="6">
        <f>E238/D238</f>
        <v>1</v>
      </c>
    </row>
    <row r="239" spans="1:6" ht="12.75">
      <c r="A239" s="4"/>
      <c r="B239" s="4">
        <v>80195</v>
      </c>
      <c r="C239" s="4" t="s">
        <v>11</v>
      </c>
      <c r="D239" s="4"/>
      <c r="E239" s="4"/>
      <c r="F239" s="6"/>
    </row>
    <row r="240" spans="1:6" ht="12.75">
      <c r="A240" s="4"/>
      <c r="B240" s="4"/>
      <c r="C240" s="7" t="s">
        <v>27</v>
      </c>
      <c r="D240" s="4">
        <v>12460</v>
      </c>
      <c r="E240" s="4">
        <v>12460</v>
      </c>
      <c r="F240" s="6">
        <f>E240/D240</f>
        <v>1</v>
      </c>
    </row>
    <row r="241" spans="1:6" ht="12.75">
      <c r="A241" s="4"/>
      <c r="B241" s="4" t="s">
        <v>10</v>
      </c>
      <c r="C241" s="5"/>
      <c r="D241" s="4">
        <f>SUM(D240)</f>
        <v>12460</v>
      </c>
      <c r="E241" s="4">
        <f>SUM(E240)</f>
        <v>12460</v>
      </c>
      <c r="F241" s="6">
        <f>E241/D241</f>
        <v>1</v>
      </c>
    </row>
    <row r="242" spans="1:6" ht="12.75">
      <c r="A242" s="4">
        <v>852</v>
      </c>
      <c r="B242" s="4"/>
      <c r="C242" s="5" t="s">
        <v>32</v>
      </c>
      <c r="D242" s="4"/>
      <c r="E242" s="4"/>
      <c r="F242" s="6"/>
    </row>
    <row r="243" spans="1:6" ht="12.75">
      <c r="A243" s="4"/>
      <c r="B243" s="4">
        <v>85295</v>
      </c>
      <c r="C243" s="5" t="s">
        <v>11</v>
      </c>
      <c r="D243" s="4"/>
      <c r="E243" s="4"/>
      <c r="F243" s="6"/>
    </row>
    <row r="244" spans="1:6" ht="12.75">
      <c r="A244" s="4"/>
      <c r="B244" s="4"/>
      <c r="C244" s="5" t="s">
        <v>44</v>
      </c>
      <c r="D244" s="4">
        <v>133290</v>
      </c>
      <c r="E244" s="4">
        <v>133289.29</v>
      </c>
      <c r="F244" s="6">
        <f>E244/D244</f>
        <v>0.9999946732688124</v>
      </c>
    </row>
    <row r="245" spans="1:6" ht="12.75">
      <c r="A245" s="4"/>
      <c r="B245" s="4" t="s">
        <v>10</v>
      </c>
      <c r="C245" s="5"/>
      <c r="D245" s="4">
        <f>SUM(D244)</f>
        <v>133290</v>
      </c>
      <c r="E245" s="4">
        <f>SUM(E244)</f>
        <v>133289.29</v>
      </c>
      <c r="F245" s="6">
        <f>E245/D245</f>
        <v>0.9999946732688124</v>
      </c>
    </row>
    <row r="246" spans="1:6" ht="12.75">
      <c r="A246" s="4">
        <v>854</v>
      </c>
      <c r="B246" s="4"/>
      <c r="C246" s="4" t="s">
        <v>12</v>
      </c>
      <c r="D246" s="4"/>
      <c r="E246" s="4"/>
      <c r="F246" s="6"/>
    </row>
    <row r="247" spans="1:6" ht="12.75">
      <c r="A247" s="4"/>
      <c r="B247" s="4">
        <v>85401</v>
      </c>
      <c r="C247" s="4" t="s">
        <v>18</v>
      </c>
      <c r="D247" s="4"/>
      <c r="E247" s="4"/>
      <c r="F247" s="6"/>
    </row>
    <row r="248" spans="1:6" ht="12.75">
      <c r="A248" s="4"/>
      <c r="B248" s="4"/>
      <c r="C248" s="5" t="s">
        <v>8</v>
      </c>
      <c r="D248" s="4">
        <v>3990</v>
      </c>
      <c r="E248" s="4">
        <v>3960.75</v>
      </c>
      <c r="F248" s="6">
        <f>E248/D248</f>
        <v>0.9926691729323308</v>
      </c>
    </row>
    <row r="249" spans="1:6" ht="12.75">
      <c r="A249" s="4"/>
      <c r="B249" s="4"/>
      <c r="C249" s="5" t="s">
        <v>9</v>
      </c>
      <c r="D249" s="4">
        <v>8916</v>
      </c>
      <c r="E249" s="4">
        <v>3027.86</v>
      </c>
      <c r="F249" s="6">
        <f>E249/D249</f>
        <v>0.33959847465231047</v>
      </c>
    </row>
    <row r="250" spans="1:6" ht="36">
      <c r="A250" s="4"/>
      <c r="B250" s="4"/>
      <c r="C250" s="7" t="s">
        <v>33</v>
      </c>
      <c r="D250" s="4"/>
      <c r="E250" s="4"/>
      <c r="F250" s="6"/>
    </row>
    <row r="251" spans="1:6" ht="12.75">
      <c r="A251" s="4"/>
      <c r="B251" s="4" t="s">
        <v>10</v>
      </c>
      <c r="C251" s="5"/>
      <c r="D251" s="4">
        <f>SUM(D247:D250)</f>
        <v>12906</v>
      </c>
      <c r="E251" s="4">
        <f>SUM(E248:E250)</f>
        <v>6988.610000000001</v>
      </c>
      <c r="F251" s="6">
        <f>E251/D251</f>
        <v>0.5415008523167519</v>
      </c>
    </row>
    <row r="252" spans="1:6" ht="12.75">
      <c r="A252" s="4"/>
      <c r="B252" s="4">
        <v>85415</v>
      </c>
      <c r="C252" s="5" t="s">
        <v>34</v>
      </c>
      <c r="D252" s="4"/>
      <c r="E252" s="4"/>
      <c r="F252" s="6"/>
    </row>
    <row r="253" spans="1:6" ht="12.75">
      <c r="A253" s="4"/>
      <c r="B253" s="4"/>
      <c r="C253" s="5" t="s">
        <v>24</v>
      </c>
      <c r="D253" s="4">
        <v>2200</v>
      </c>
      <c r="E253" s="4">
        <v>2200</v>
      </c>
      <c r="F253" s="6">
        <f>E253/D253</f>
        <v>1</v>
      </c>
    </row>
    <row r="254" spans="1:6" ht="12.75">
      <c r="A254" s="4"/>
      <c r="B254" s="4" t="s">
        <v>10</v>
      </c>
      <c r="C254" s="5"/>
      <c r="D254" s="4">
        <f>SUM(D253)</f>
        <v>2200</v>
      </c>
      <c r="E254" s="4">
        <f>SUM(E253)</f>
        <v>2200</v>
      </c>
      <c r="F254" s="6">
        <f>E254/D254</f>
        <v>1</v>
      </c>
    </row>
    <row r="255" spans="1:6" ht="12.75">
      <c r="A255" s="4"/>
      <c r="B255" s="4"/>
      <c r="C255" s="4" t="s">
        <v>14</v>
      </c>
      <c r="D255" s="4">
        <f>SUM(D254,D251,D245,D241,D238,D235)</f>
        <v>2710783</v>
      </c>
      <c r="E255" s="4">
        <f>SUM(E254,E251,E245,E241,E238,E235)</f>
        <v>2704752.32</v>
      </c>
      <c r="F255" s="6">
        <f>E255/D255</f>
        <v>0.9977752996090059</v>
      </c>
    </row>
  </sheetData>
  <mergeCells count="3">
    <mergeCell ref="C13:D13"/>
    <mergeCell ref="C43:D43"/>
    <mergeCell ref="C104:D104"/>
  </mergeCells>
  <printOptions/>
  <pageMargins left="0.75" right="0.75" top="1" bottom="0.6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2007-03-16T13:05:41Z</cp:lastPrinted>
  <dcterms:created xsi:type="dcterms:W3CDTF">2002-02-12T10:01:51Z</dcterms:created>
  <dcterms:modified xsi:type="dcterms:W3CDTF">2007-03-16T13:09:21Z</dcterms:modified>
  <cp:category/>
  <cp:version/>
  <cp:contentType/>
  <cp:contentStatus/>
</cp:coreProperties>
</file>