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280" windowHeight="71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<sst xmlns="http://schemas.openxmlformats.org/spreadsheetml/2006/main" count="388" uniqueCount="79">
  <si>
    <t>Dział</t>
  </si>
  <si>
    <t>Rozdział</t>
  </si>
  <si>
    <t>Wyszczególnienie</t>
  </si>
  <si>
    <t>Plan</t>
  </si>
  <si>
    <t>Wykonanie</t>
  </si>
  <si>
    <t>%wykonania</t>
  </si>
  <si>
    <t>Szkoła Podstawowa w Szumie</t>
  </si>
  <si>
    <t>Oświata i wychowanie</t>
  </si>
  <si>
    <t>Szkoły podstawowe</t>
  </si>
  <si>
    <t>Wynagrodzenia i pochodne od wynagrodzeń</t>
  </si>
  <si>
    <t>Pozostałe wydatki bieżące</t>
  </si>
  <si>
    <t>RAZEM</t>
  </si>
  <si>
    <t>Pozostała działalność</t>
  </si>
  <si>
    <t>Wydatki bieżące (ZFŚS dla nauczycieli emerytów i rencistów)</t>
  </si>
  <si>
    <t>Edukacyjna opieka wychowawcza</t>
  </si>
  <si>
    <t>Przedszkola</t>
  </si>
  <si>
    <t>OGÓŁEM WYDATKI</t>
  </si>
  <si>
    <t>Szkoła Podstawowa w Wierzbicy Dolnej</t>
  </si>
  <si>
    <t>Szkoła Podstawowa w Skałągach</t>
  </si>
  <si>
    <t>Szkoła Podstawowa w Szymonkowie</t>
  </si>
  <si>
    <t>Szkoła Podstawowa w Wierzbicy Górnej</t>
  </si>
  <si>
    <t>Świetlice szkolne</t>
  </si>
  <si>
    <t>Szkoła Podstawowa w Komorznie</t>
  </si>
  <si>
    <t>Gimnazja</t>
  </si>
  <si>
    <t>Przedszkole Publiczne w Wołczynie</t>
  </si>
  <si>
    <t>Przedszkole Publiczne w Wierzbicy Górnej</t>
  </si>
  <si>
    <t>załącznik nr 1</t>
  </si>
  <si>
    <t>Dokształcanie i doskonalenie nauczycieli</t>
  </si>
  <si>
    <t>Publiczne Gimnazjum  w Wołczynie</t>
  </si>
  <si>
    <t>Wydatki bieżące</t>
  </si>
  <si>
    <t xml:space="preserve">Wydatki bieżące </t>
  </si>
  <si>
    <t>Wydatki bieżące (ZFŚS dla na. em. i ren.)</t>
  </si>
  <si>
    <t>Wydatki bieżące (ZFŚS dla nauczycieli em. i ren.)</t>
  </si>
  <si>
    <t>Oddziały przedszkolne w szkołach podstawowych</t>
  </si>
  <si>
    <t>Oddziały przedszkolne przy szkołach podstawowych</t>
  </si>
  <si>
    <t>Oddziały przedszkolny przy szkole podstawowej</t>
  </si>
  <si>
    <t>Szkoła Podstawowa w Rożnowie</t>
  </si>
  <si>
    <t>Publiczna Szkoła Podstawowa Nr 2 w Wołczynie</t>
  </si>
  <si>
    <t>Szkoła Podstawowa w Wąsicach</t>
  </si>
  <si>
    <t>Szkoła Podstawowa Nr 1 w Wołczynie</t>
  </si>
  <si>
    <t>Szkoła Podstawowa w Krzywiczynach</t>
  </si>
  <si>
    <t>odpisy na ZFŚS-20.008, dodatki mieszkaniowe i wiejskie-24.325, zakup materiałów i wyposażenia- 10.515 (opał-6.733), zakup artykułów żywnościowych- 6.308,  zakup pomocy naukowych , dydaktycznych i książek-375, energia , woda-4.980,usługi remontowe- 2.449, pozostałe usługi-7.301, opłaty za usługi internetowe- 169,  podróże słuzbowe-82, ubezpieczenie majątku- 1.096</t>
  </si>
  <si>
    <t>Pomoc materialna dla uczniów</t>
  </si>
  <si>
    <t>wydatki majątkowe- piec c.o.</t>
  </si>
  <si>
    <t>odpisy na ZFŚS-1.890, dodatki mieszkaniowe i wiejskie-2.719, zakup materiałów i wyposażenia-1.803, zakup pomocy dydaktycznych- 297, pozostałe usługi-800, energia, woda-300</t>
  </si>
  <si>
    <t xml:space="preserve">odpisy na ZFŚS-4.648, dodatki mieszkaniowe i wiejskie- 3.628, zakup materiałów i wyposażenia- 10.900(opał-5.681, zmywarka- 4001)  , pomoce dydaktyczne- 320, energia i woda-2.000 , usługi remontowe- 100,  pozostałe usługi-3.160, ubezpieczenie szkoły- 120 </t>
  </si>
  <si>
    <t>odpisy na ZFŚS-1.260, dodatki mieszkaniowe i wiejskie-1.853, zakup materiałów i wyposażenia- 746,  energia, woda-218, pozostałe usługi-449, podróże służbowe- 17</t>
  </si>
  <si>
    <t xml:space="preserve">odpisy na ZFŚS-6.319, dodatki mieszkaniowe i wiejskie-5.933,  zakup materiałów i wyposażenia-2.942, zakup pomocy dydaktycznych-74, energia i woda-409, pozostałe usługi-3.262,  podróże słuzbowe-92 </t>
  </si>
  <si>
    <t>odpisy na ZFŚS-1260, dodatki mieszkaniowe i wiejskie-1.036, zakup materiałów i wyposażenia-985, energia , woda- 750, pozostałe usługi-999</t>
  </si>
  <si>
    <t xml:space="preserve">odpis na ZFŚS-4.612 , dodatki mieszk.i wiejskie-4.501, zakup materiałów i wyposażenia- 3.070,podróże słuzbowe-498,usługi remontowe- 4.750,  usługi pozostałe-679 </t>
  </si>
  <si>
    <t>odpisy na ZFŚS-3.386, dodatki mieszkaniowe i wiejskie-1.807, zakup materiałów i wyposażenia-3.405, usługi remontowe- 3.596, usługi pozostałe-738, podróże służbowe-457</t>
  </si>
  <si>
    <t>odpisy na ZFŚS-1.260, dodatki mieszkaniowe i wiejskie-1.733, energia i woda-261,pozostałe usługi-427</t>
  </si>
  <si>
    <t>odpisy na ZFŚS-5680, dodatki mieszkaniowe i wiejskie-5.957, zakup materiałów i wyposażenia-1.939, energia i woda-660, pozostałe usługi-1.256, podróże słuzbowe-177</t>
  </si>
  <si>
    <t>odpisy na ZFŚS-3.175, dodatki mieszkaniowe i wiejskie-2.273, zakup materiałów i wyposażenia-2.729  (opał-1649) , energia, woda,gaz-2.272 pozostałe usługi-1.468, ubezpieczenie majątku- 200</t>
  </si>
  <si>
    <t>Wydatki bieżące (ZFŚS dla naucz. emer. i rencistów)</t>
  </si>
  <si>
    <t>odpisy na ZFŚS-5.076, dodatki mieszkaniowe i wiejskie-5.738, zakup materiałów i wyposażenia-4.491,  energia i woda-933,  pozostałe usługi-2.112, podróże słuzbowe-218</t>
  </si>
  <si>
    <t>odpisy na ZFŚS-1260, dodatki mieszkaniowe i wiejskie- 1.197,  zakup materiałów i wyposażenia-2.110 , pozostałe usługi-644, energia-268</t>
  </si>
  <si>
    <t>odpisy na ZFŚS-58.266, zakup materiałów i wyposażenia-29.491 (opał-13.636,wyposażenie-2712, materiały do remontu-5.248), zakup środków żywności- 21.600, zakup pomocy naukowych i dydaktycznych- 1.056,  energia i woda-7.583 ,usługi remontowe-9.862, pozostałe usługi- 21.431( wykonanie nawierzchni drogi-6.849), zakup usług dostępu do sieci Internet- 669, podróże słuzbowe-1.823, ubezpieczenie- 2.250</t>
  </si>
  <si>
    <t>Wydatki bieżące- stypendia dla uczniów</t>
  </si>
  <si>
    <t>odpisy na ZFŚS- 5.500, dodatki mieszkaniowe i wiejskie-5.465, zakup materiałów i wyposażenia- 441, energia i woda-515,usługi remontowe- 377,  pozostałe usługi-2.420, opłaty i składki-50, podróże służbowe- 74</t>
  </si>
  <si>
    <t>wydatki bieżące- stypendia dla uczniów</t>
  </si>
  <si>
    <t>odpisy na ZFŚS-18.540, dodatki mieszkaniowe i wiejskie-19.949, zakup materiałów i wyposażenia-8.521 (opał-4.946), zakup pomocy naukowych i dydaktycznych- 500 , energia i woda-2.396,usługi remontowe- 2.172, pozostałe usługi-6.994 , podróże służbowe- 119, ubezpieczenie majątku szkolnego- 717</t>
  </si>
  <si>
    <t>odpisy na ZFŚS-20.448, dodatki mieszkaniowe i wiejskie-22.607, zakup materiałów i wyposażenia- 11.540 (opał- 7.496, zmywarka -1.150), zakup środków żywności- 8.400,pomoce dydaktyczne- 160  , energia i woda-2.500,  pozostałe usługi-8.048, podróże słuzb.-100, ubezpieczenie szkoły- 500</t>
  </si>
  <si>
    <t xml:space="preserve">odpisy na ZFŚS-42.049, zakup materiałów i wyposażenia-47.588 (opał-31.741, materiały do remontu-3.669, wyposażenie- 3.410), zakup środków żywności- 20.553,  zakup pomocy naukowych i dydaktycznych- 530, energia i woda-5.540,usługi remontowe-3.031, pozostałe usługi-30.920(nauczyciel j. angielskiego-7500),podróże służbowe-1.506, usługi internetowe- 239, ekwiwalent za pranie odzieży roboczej- 258 </t>
  </si>
  <si>
    <t>wydatki majątkowe- zakup pieca c.o.</t>
  </si>
  <si>
    <t>odpis na ZFŚS-790,dodatki mieszkaniowe i wiejskie- 926, zakup materiałów i wyposażenia-5.919 (opał-4.150),  energia i woda -685,   pozostałe usługi-262, podróże służbowe- 46, ubezpieczenie- 336</t>
  </si>
  <si>
    <t>odpisy na ZFŚS-5.171,zakup materiałów i wyposażenia-4.999 ( opał-2.211) , energia, woda , gaz-7.010,usługi remontowe- 1000, zakup usług pozostałych-1.487, pomoce naukowe- 487, podróże słuzbowe-200</t>
  </si>
  <si>
    <t>odpisy na ZFŚS-5.314, dodatki mieszkaniowe i wiejskie-4.561, zakup materiałów i wyposażenia- 9.263 , zakup środków żywności- 5.967,  energia,  woda, gaz- 2.013, pozostałe usługi-3.543 , podróże służbowe- 185, zakup pomocy naukowych i dydaktycznych- 320</t>
  </si>
  <si>
    <t>wydatki majątkowe- zakup kserokopiarki</t>
  </si>
  <si>
    <t>wydatki majątkowe: zakup pieców c.o.</t>
  </si>
  <si>
    <t>odpisy na ZFŚS-24.208, dodatki mieszkaniowe i wiejskie-26.968, zakup materiałów i wyposażenia-18.924 (opał-5.940, zakupy art. remontowych- 5.775, wyposazenie-2780),zakup środków żywności- 16.194, zakup pomocy naukowych i dydaktycznych-1.665,  energia-4.465,usługi remontowe-8.912,  pozostałe usługi-10.080, opłaty za dostęp do sieci Internet-641, podróże służbowe- 85, ubezpieczenie majątku- 637</t>
  </si>
  <si>
    <t>odpisy na ZFŚS-3.122, dodatki mieszkaniowe i wiejskie-2.929, zakup materiałów i wyposażenia-5.438 (opał-2.629), zakup pomocy  dydaktycznych-63,  energia, woda-704, usługi remontowe-2.000,  pozostałe usługi-903,  ubezpieczenie majątku- 300</t>
  </si>
  <si>
    <t>odpisy na ZFŚS-3.132, dodatki mieszk.i wiejskie-2.245, zakup materiałów i wyposażenia-5.180 ( opał- 1.853, wyposażenie-3.150),  zakup pomocy naukowych i dydaktycznych- 134,woda-1.351, poz.usługi-676, podróże służbowe- 75</t>
  </si>
  <si>
    <t>odpisy na ZFŚS-19.890, dodatki mieszkaniowe i wiejskie-21.291, zakup materiałów i wyposażenia- 16.524 (opał-5.157 , komputer- 2102), zakup środków żywności- 15.406, zakup pomocy naukowych , dydaktycznych i książek- 728,  energia i woda- 8.324,usługi remontowe-9.005, pozostałe usługi-10.215, podróże służbowe-1.082, ubezpieczenie- 1234</t>
  </si>
  <si>
    <t>odpis na ZFŚS-3.780, zakup materiałów i wyposażenia-3.547 (opał-2.064),  energia i woda -2.833,   pozostałe usługi-920</t>
  </si>
  <si>
    <t xml:space="preserve">odpisy na ZFŚS-5.344, ekwiwalent za pranie odzieży roboczej- 116, zakup materiałów i wyposażenia-4.426 (opał-2.397), usługi  pozostałe-2.565, energia i woda-2.879, </t>
  </si>
  <si>
    <t>odpisy na ZFŚS-30.230, dodatki mieszkaniowe i wiejskie-1.621, zakup materiałów i wyposażenia- 16.905 , zakup środków żywności- 67.701, zakup pomocy naukowych i dydaktycznych-2.908, energia,  woda, gaz- 41.080, podróże słuzbowe-212,usługi remontowe- 791, pozostałe usługi-33.633 (malowanie- 5.173, naprawa dachu- 11.309, wywóz nieczystości-4.733) , ubezpieczenie- 728</t>
  </si>
  <si>
    <t xml:space="preserve">odpisy na ZFŚS-100.870, zakup materiałów i wyposażenia-101.663 (  środki czyst.-8.471, wyposażenie budynku kult-socjal.-37.755, , ławki zewnętrzne- 3.623, sprzęt elektroniczny- 19.348, gaśnice ppoz-5.902 ),pomoce naukowe- 12.288, energia-30.493 , woda-3.414, gaz-63.233, usługi remontowe- 768, opłata za usługi internetowe- 2.691, pozostałe usługi-43.822(prowizja-2.079 , telefony-5.152, wywóz nieczystości- 2.373, konserwacja dźwigu-2.782, legalizacja i konserwacja gaśnic- 3.831, serwis c.o.- 5.319), podróże słuzbowe-1.056, </t>
  </si>
  <si>
    <t>Wykonanie wydatków budżetowych za  2005 rok wg  jednostek budżetowych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</si>
</sst>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5">
    <font>
      <sz val="10"/>
      <name val="Arial CE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9" fontId="1" fillId="0" borderId="1" xfId="17" applyFont="1" applyBorder="1" applyAlignment="1">
      <alignment/>
    </xf>
    <xf numFmtId="0" fontId="2" fillId="0" borderId="1" xfId="0" applyFont="1" applyBorder="1" applyAlignment="1">
      <alignment wrapText="1"/>
    </xf>
    <xf numFmtId="0" fontId="1" fillId="0" borderId="0" xfId="0" applyFont="1" applyBorder="1" applyAlignment="1">
      <alignment/>
    </xf>
    <xf numFmtId="9" fontId="1" fillId="0" borderId="0" xfId="17" applyFont="1" applyBorder="1" applyAlignment="1">
      <alignment/>
    </xf>
    <xf numFmtId="0" fontId="3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5"/>
  <sheetViews>
    <sheetView tabSelected="1" workbookViewId="0" topLeftCell="A310">
      <selection activeCell="D164" sqref="D164"/>
    </sheetView>
  </sheetViews>
  <sheetFormatPr defaultColWidth="9.00390625" defaultRowHeight="12.75"/>
  <cols>
    <col min="1" max="1" width="5.00390625" style="0" customWidth="1"/>
    <col min="2" max="2" width="8.125" style="0" customWidth="1"/>
    <col min="3" max="3" width="40.00390625" style="0" customWidth="1"/>
    <col min="4" max="4" width="10.625" style="0" customWidth="1"/>
    <col min="5" max="5" width="10.25390625" style="0" bestFit="1" customWidth="1"/>
    <col min="6" max="6" width="11.25390625" style="0" bestFit="1" customWidth="1"/>
  </cols>
  <sheetData>
    <row r="1" spans="1:6" ht="12.75">
      <c r="A1" s="1"/>
      <c r="B1" s="1"/>
      <c r="C1" s="1"/>
      <c r="D1" s="1" t="s">
        <v>26</v>
      </c>
      <c r="E1" s="1"/>
      <c r="F1" s="1"/>
    </row>
    <row r="2" spans="1:6" ht="12.75">
      <c r="A2" s="1" t="s">
        <v>78</v>
      </c>
      <c r="B2" s="1"/>
      <c r="C2" s="1"/>
      <c r="D2" s="1"/>
      <c r="E2" s="1"/>
      <c r="F2" s="1"/>
    </row>
    <row r="3" spans="1:6" ht="12.75">
      <c r="A3" s="1"/>
      <c r="B3" s="1"/>
      <c r="C3" s="1"/>
      <c r="D3" s="1"/>
      <c r="E3" s="1"/>
      <c r="F3" s="1"/>
    </row>
    <row r="4" spans="1:6" ht="12.75">
      <c r="A4" s="1"/>
      <c r="B4" s="11" t="s">
        <v>6</v>
      </c>
      <c r="C4" s="1"/>
      <c r="D4" s="1"/>
      <c r="E4" s="1"/>
      <c r="F4" s="1"/>
    </row>
    <row r="5" spans="1:6" ht="12.7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</row>
    <row r="6" spans="1:6" ht="12.75">
      <c r="A6" s="3">
        <v>801</v>
      </c>
      <c r="B6" s="3"/>
      <c r="C6" s="3" t="s">
        <v>7</v>
      </c>
      <c r="D6" s="3"/>
      <c r="E6" s="3"/>
      <c r="F6" s="3"/>
    </row>
    <row r="7" spans="1:6" ht="12.75">
      <c r="A7" s="3"/>
      <c r="B7" s="3">
        <v>80101</v>
      </c>
      <c r="C7" s="3" t="s">
        <v>8</v>
      </c>
      <c r="D7" s="3"/>
      <c r="E7" s="3"/>
      <c r="F7" s="3"/>
    </row>
    <row r="8" spans="1:6" ht="13.5" customHeight="1">
      <c r="A8" s="3"/>
      <c r="B8" s="3"/>
      <c r="C8" s="4" t="s">
        <v>9</v>
      </c>
      <c r="D8" s="3">
        <v>128848</v>
      </c>
      <c r="E8" s="3">
        <v>128848</v>
      </c>
      <c r="F8" s="5">
        <f>E8/D8</f>
        <v>1</v>
      </c>
    </row>
    <row r="9" spans="1:6" ht="12" customHeight="1">
      <c r="A9" s="3"/>
      <c r="B9" s="3"/>
      <c r="C9" s="4" t="s">
        <v>10</v>
      </c>
      <c r="D9" s="3">
        <v>14842</v>
      </c>
      <c r="E9" s="3">
        <v>14842</v>
      </c>
      <c r="F9" s="5">
        <f>E9/D9</f>
        <v>1</v>
      </c>
    </row>
    <row r="10" spans="1:6" ht="52.5" customHeight="1">
      <c r="A10" s="3"/>
      <c r="B10" s="3"/>
      <c r="C10" s="6" t="s">
        <v>59</v>
      </c>
      <c r="D10" s="3"/>
      <c r="E10" s="3"/>
      <c r="F10" s="5"/>
    </row>
    <row r="11" spans="1:6" ht="12.75">
      <c r="A11" s="3"/>
      <c r="B11" s="3" t="s">
        <v>11</v>
      </c>
      <c r="C11" s="3"/>
      <c r="D11" s="3">
        <f>SUM(D8:D10)</f>
        <v>143690</v>
      </c>
      <c r="E11" s="3">
        <f>SUM(E8:E10)</f>
        <v>143690</v>
      </c>
      <c r="F11" s="5">
        <f aca="true" t="shared" si="0" ref="F11:F23">E11/D11</f>
        <v>1</v>
      </c>
    </row>
    <row r="12" spans="1:6" ht="12.75">
      <c r="A12" s="3"/>
      <c r="B12" s="3">
        <v>80103</v>
      </c>
      <c r="C12" s="3" t="s">
        <v>34</v>
      </c>
      <c r="D12" s="3"/>
      <c r="E12" s="3"/>
      <c r="F12" s="5"/>
    </row>
    <row r="13" spans="1:6" ht="12.75">
      <c r="A13" s="3"/>
      <c r="B13" s="3"/>
      <c r="C13" s="4" t="s">
        <v>9</v>
      </c>
      <c r="D13" s="3">
        <v>23022</v>
      </c>
      <c r="E13" s="3">
        <v>23021</v>
      </c>
      <c r="F13" s="5">
        <f t="shared" si="0"/>
        <v>0.9999565632872904</v>
      </c>
    </row>
    <row r="14" spans="1:6" ht="12.75">
      <c r="A14" s="3"/>
      <c r="B14" s="3"/>
      <c r="C14" s="3" t="s">
        <v>10</v>
      </c>
      <c r="D14" s="3">
        <v>3681</v>
      </c>
      <c r="E14" s="3">
        <v>3681</v>
      </c>
      <c r="F14" s="5">
        <f t="shared" si="0"/>
        <v>1</v>
      </c>
    </row>
    <row r="15" spans="1:6" ht="27" customHeight="1">
      <c r="A15" s="3"/>
      <c r="B15" s="3"/>
      <c r="C15" s="6" t="s">
        <v>51</v>
      </c>
      <c r="D15" s="3"/>
      <c r="E15" s="3"/>
      <c r="F15" s="5"/>
    </row>
    <row r="16" spans="1:6" ht="12.75">
      <c r="A16" s="3"/>
      <c r="B16" s="3" t="s">
        <v>11</v>
      </c>
      <c r="C16" s="3"/>
      <c r="D16" s="3">
        <f>SUM(D13:D15)</f>
        <v>26703</v>
      </c>
      <c r="E16" s="3">
        <f>SUM(E13:E15)</f>
        <v>26702</v>
      </c>
      <c r="F16" s="5">
        <f t="shared" si="0"/>
        <v>0.9999625510242295</v>
      </c>
    </row>
    <row r="17" spans="1:6" ht="12.75">
      <c r="A17" s="3"/>
      <c r="B17" s="3">
        <v>80146</v>
      </c>
      <c r="C17" s="3" t="s">
        <v>27</v>
      </c>
      <c r="D17" s="3"/>
      <c r="E17" s="3"/>
      <c r="F17" s="5"/>
    </row>
    <row r="18" spans="1:6" ht="12.75">
      <c r="A18" s="3"/>
      <c r="B18" s="3"/>
      <c r="C18" s="3" t="s">
        <v>29</v>
      </c>
      <c r="D18" s="3">
        <v>300</v>
      </c>
      <c r="E18" s="3">
        <v>300</v>
      </c>
      <c r="F18" s="5">
        <f t="shared" si="0"/>
        <v>1</v>
      </c>
    </row>
    <row r="19" spans="1:6" ht="12.75">
      <c r="A19" s="3"/>
      <c r="B19" s="3" t="s">
        <v>11</v>
      </c>
      <c r="C19" s="3"/>
      <c r="D19" s="3">
        <f>SUM(D18)</f>
        <v>300</v>
      </c>
      <c r="E19" s="3">
        <f>SUM(E18)</f>
        <v>300</v>
      </c>
      <c r="F19" s="5">
        <f t="shared" si="0"/>
        <v>1</v>
      </c>
    </row>
    <row r="20" spans="1:6" ht="12.75">
      <c r="A20" s="3"/>
      <c r="B20" s="3">
        <v>80195</v>
      </c>
      <c r="C20" s="3" t="s">
        <v>12</v>
      </c>
      <c r="D20" s="3"/>
      <c r="E20" s="3"/>
      <c r="F20" s="5"/>
    </row>
    <row r="21" spans="1:6" ht="23.25" customHeight="1">
      <c r="A21" s="3"/>
      <c r="B21" s="3"/>
      <c r="C21" s="6" t="s">
        <v>13</v>
      </c>
      <c r="D21" s="3">
        <v>2432</v>
      </c>
      <c r="E21" s="3">
        <v>2432</v>
      </c>
      <c r="F21" s="5">
        <f t="shared" si="0"/>
        <v>1</v>
      </c>
    </row>
    <row r="22" spans="1:6" ht="12.75">
      <c r="A22" s="3"/>
      <c r="B22" s="3" t="s">
        <v>11</v>
      </c>
      <c r="C22" s="3"/>
      <c r="D22" s="3">
        <f>SUM(D21)</f>
        <v>2432</v>
      </c>
      <c r="E22" s="3">
        <f>SUM(E21)</f>
        <v>2432</v>
      </c>
      <c r="F22" s="5">
        <f t="shared" si="0"/>
        <v>1</v>
      </c>
    </row>
    <row r="23" spans="1:6" ht="12" customHeight="1">
      <c r="A23" s="3"/>
      <c r="B23" s="3"/>
      <c r="C23" s="3" t="s">
        <v>16</v>
      </c>
      <c r="D23" s="3">
        <f>SUM(D22,D19,D16,D11)</f>
        <v>173125</v>
      </c>
      <c r="E23" s="3">
        <f>SUM(E22,E19,E16,E11)</f>
        <v>173124</v>
      </c>
      <c r="F23" s="5">
        <f t="shared" si="0"/>
        <v>0.9999942238267148</v>
      </c>
    </row>
    <row r="24" spans="1:6" ht="12.75">
      <c r="A24" s="7"/>
      <c r="B24" s="7"/>
      <c r="C24" s="7"/>
      <c r="D24" s="7"/>
      <c r="E24" s="7"/>
      <c r="F24" s="8"/>
    </row>
    <row r="25" spans="1:6" ht="12.75">
      <c r="A25" s="1"/>
      <c r="B25" s="11" t="s">
        <v>40</v>
      </c>
      <c r="C25" s="1"/>
      <c r="D25" s="1"/>
      <c r="E25" s="1"/>
      <c r="F25" s="1"/>
    </row>
    <row r="26" spans="1:6" ht="12.75">
      <c r="A26" s="2" t="s">
        <v>0</v>
      </c>
      <c r="B26" s="2" t="s">
        <v>1</v>
      </c>
      <c r="C26" s="2" t="s">
        <v>2</v>
      </c>
      <c r="D26" s="2" t="s">
        <v>3</v>
      </c>
      <c r="E26" s="2" t="s">
        <v>4</v>
      </c>
      <c r="F26" s="2" t="s">
        <v>5</v>
      </c>
    </row>
    <row r="27" spans="1:6" ht="12.75">
      <c r="A27" s="3">
        <v>801</v>
      </c>
      <c r="B27" s="3"/>
      <c r="C27" s="3" t="s">
        <v>7</v>
      </c>
      <c r="D27" s="3"/>
      <c r="E27" s="3"/>
      <c r="F27" s="3"/>
    </row>
    <row r="28" spans="1:6" ht="12.75">
      <c r="A28" s="3"/>
      <c r="B28" s="3">
        <v>80101</v>
      </c>
      <c r="C28" s="3" t="s">
        <v>8</v>
      </c>
      <c r="D28" s="3"/>
      <c r="E28" s="3"/>
      <c r="F28" s="3"/>
    </row>
    <row r="29" spans="1:6" ht="12.75">
      <c r="A29" s="3"/>
      <c r="B29" s="3"/>
      <c r="C29" s="4" t="s">
        <v>9</v>
      </c>
      <c r="D29" s="3">
        <v>108796</v>
      </c>
      <c r="E29" s="3">
        <v>108796</v>
      </c>
      <c r="F29" s="5">
        <f>E29/D29</f>
        <v>1</v>
      </c>
    </row>
    <row r="30" spans="1:6" ht="12.75">
      <c r="A30" s="3"/>
      <c r="B30" s="3"/>
      <c r="C30" s="4" t="s">
        <v>10</v>
      </c>
      <c r="D30" s="3">
        <v>19031</v>
      </c>
      <c r="E30" s="3">
        <v>19031</v>
      </c>
      <c r="F30" s="5">
        <f>E30/D30</f>
        <v>1</v>
      </c>
    </row>
    <row r="31" spans="1:6" ht="52.5" customHeight="1">
      <c r="A31" s="3"/>
      <c r="B31" s="3"/>
      <c r="C31" s="6" t="s">
        <v>47</v>
      </c>
      <c r="D31" s="3"/>
      <c r="E31" s="3"/>
      <c r="F31" s="5"/>
    </row>
    <row r="32" spans="1:6" ht="12.75">
      <c r="A32" s="3"/>
      <c r="B32" s="3" t="s">
        <v>11</v>
      </c>
      <c r="C32" s="3"/>
      <c r="D32" s="3">
        <f>SUM(D29:D31)</f>
        <v>127827</v>
      </c>
      <c r="E32" s="3">
        <f>SUM(E29:E31)</f>
        <v>127827</v>
      </c>
      <c r="F32" s="5">
        <f>E32/D32</f>
        <v>1</v>
      </c>
    </row>
    <row r="33" spans="1:6" ht="12.75">
      <c r="A33" s="3"/>
      <c r="B33" s="3">
        <v>80103</v>
      </c>
      <c r="C33" s="3" t="s">
        <v>33</v>
      </c>
      <c r="D33" s="3"/>
      <c r="E33" s="3"/>
      <c r="F33" s="5"/>
    </row>
    <row r="34" spans="1:6" ht="10.5" customHeight="1">
      <c r="A34" s="3"/>
      <c r="B34" s="3"/>
      <c r="C34" s="4" t="s">
        <v>9</v>
      </c>
      <c r="D34" s="3">
        <v>15036</v>
      </c>
      <c r="E34" s="3">
        <v>15036</v>
      </c>
      <c r="F34" s="5">
        <f>E34/D34</f>
        <v>1</v>
      </c>
    </row>
    <row r="35" spans="1:6" ht="12.75">
      <c r="A35" s="3"/>
      <c r="B35" s="3"/>
      <c r="C35" s="3" t="s">
        <v>10</v>
      </c>
      <c r="D35" s="3">
        <v>5030</v>
      </c>
      <c r="E35" s="3">
        <v>5030</v>
      </c>
      <c r="F35" s="5">
        <f>E35/D35</f>
        <v>1</v>
      </c>
    </row>
    <row r="36" spans="1:6" ht="35.25" customHeight="1">
      <c r="A36" s="3"/>
      <c r="B36" s="3"/>
      <c r="C36" s="6" t="s">
        <v>48</v>
      </c>
      <c r="D36" s="3"/>
      <c r="E36" s="3"/>
      <c r="F36" s="5"/>
    </row>
    <row r="37" spans="1:6" ht="12.75">
      <c r="A37" s="3"/>
      <c r="B37" s="3" t="s">
        <v>11</v>
      </c>
      <c r="C37" s="3"/>
      <c r="D37" s="3">
        <f>SUM(D34:D36)</f>
        <v>20066</v>
      </c>
      <c r="E37" s="3">
        <f>SUM(E34:E36)</f>
        <v>20066</v>
      </c>
      <c r="F37" s="5">
        <f>E37/D37</f>
        <v>1</v>
      </c>
    </row>
    <row r="38" spans="1:6" ht="13.5" customHeight="1">
      <c r="A38" s="3"/>
      <c r="B38" s="3">
        <v>80146</v>
      </c>
      <c r="C38" s="3" t="s">
        <v>27</v>
      </c>
      <c r="D38" s="3"/>
      <c r="E38" s="3"/>
      <c r="F38" s="5"/>
    </row>
    <row r="39" spans="1:6" ht="12.75">
      <c r="A39" s="3"/>
      <c r="B39" s="3"/>
      <c r="C39" s="4" t="s">
        <v>30</v>
      </c>
      <c r="D39" s="3">
        <v>288</v>
      </c>
      <c r="E39" s="3">
        <v>288</v>
      </c>
      <c r="F39" s="5">
        <f>E39/D39</f>
        <v>1</v>
      </c>
    </row>
    <row r="40" spans="1:6" ht="12.75">
      <c r="A40" s="3"/>
      <c r="B40" s="3" t="s">
        <v>11</v>
      </c>
      <c r="C40" s="3"/>
      <c r="D40" s="3">
        <f>SUM(D39)</f>
        <v>288</v>
      </c>
      <c r="E40" s="3">
        <f>SUM(E39)</f>
        <v>288</v>
      </c>
      <c r="F40" s="5">
        <f>E40/D40</f>
        <v>1</v>
      </c>
    </row>
    <row r="41" spans="1:6" ht="12.75">
      <c r="A41" s="3"/>
      <c r="B41" s="3">
        <v>80195</v>
      </c>
      <c r="C41" s="3" t="s">
        <v>12</v>
      </c>
      <c r="D41" s="3"/>
      <c r="E41" s="3"/>
      <c r="F41" s="5"/>
    </row>
    <row r="42" spans="1:6" ht="23.25" customHeight="1">
      <c r="A42" s="3"/>
      <c r="B42" s="3"/>
      <c r="C42" s="6" t="s">
        <v>13</v>
      </c>
      <c r="D42" s="3">
        <v>2505</v>
      </c>
      <c r="E42" s="3">
        <v>2505</v>
      </c>
      <c r="F42" s="5">
        <f>E42/D42</f>
        <v>1</v>
      </c>
    </row>
    <row r="43" spans="1:6" ht="10.5" customHeight="1">
      <c r="A43" s="3"/>
      <c r="B43" s="3" t="s">
        <v>11</v>
      </c>
      <c r="C43" s="3"/>
      <c r="D43" s="3">
        <f>SUM(D42)</f>
        <v>2505</v>
      </c>
      <c r="E43" s="3">
        <f>SUM(E42)</f>
        <v>2505</v>
      </c>
      <c r="F43" s="5">
        <f>E43/D43</f>
        <v>1</v>
      </c>
    </row>
    <row r="44" spans="1:6" ht="15" customHeight="1">
      <c r="A44" s="3"/>
      <c r="B44" s="3"/>
      <c r="C44" s="3" t="s">
        <v>16</v>
      </c>
      <c r="D44" s="3">
        <f>SUM(D43,D40,D37,D32)</f>
        <v>150686</v>
      </c>
      <c r="E44" s="3">
        <f>SUM(E43,E40,E37,E32)</f>
        <v>150686</v>
      </c>
      <c r="F44" s="5">
        <f>E44/D44</f>
        <v>1</v>
      </c>
    </row>
    <row r="45" spans="1:6" ht="15" customHeight="1">
      <c r="A45" s="7"/>
      <c r="B45" s="7"/>
      <c r="C45" s="7"/>
      <c r="D45" s="7"/>
      <c r="E45" s="7"/>
      <c r="F45" s="8"/>
    </row>
    <row r="46" spans="1:6" ht="12.75">
      <c r="A46" s="1"/>
      <c r="B46" s="11" t="s">
        <v>17</v>
      </c>
      <c r="C46" s="1"/>
      <c r="D46" s="1"/>
      <c r="E46" s="1"/>
      <c r="F46" s="1"/>
    </row>
    <row r="47" spans="1:6" ht="12.75">
      <c r="A47" s="2" t="s">
        <v>0</v>
      </c>
      <c r="B47" s="2" t="s">
        <v>1</v>
      </c>
      <c r="C47" s="2" t="s">
        <v>2</v>
      </c>
      <c r="D47" s="2" t="s">
        <v>3</v>
      </c>
      <c r="E47" s="2" t="s">
        <v>4</v>
      </c>
      <c r="F47" s="2" t="s">
        <v>5</v>
      </c>
    </row>
    <row r="48" spans="1:6" ht="12.75">
      <c r="A48" s="3">
        <v>801</v>
      </c>
      <c r="B48" s="3"/>
      <c r="C48" s="3" t="s">
        <v>7</v>
      </c>
      <c r="D48" s="3"/>
      <c r="E48" s="3"/>
      <c r="F48" s="3"/>
    </row>
    <row r="49" spans="1:6" ht="12.75">
      <c r="A49" s="3"/>
      <c r="B49" s="3">
        <v>80101</v>
      </c>
      <c r="C49" s="3" t="s">
        <v>8</v>
      </c>
      <c r="D49" s="3"/>
      <c r="E49" s="3"/>
      <c r="F49" s="3"/>
    </row>
    <row r="50" spans="1:6" ht="12.75">
      <c r="A50" s="3"/>
      <c r="B50" s="3"/>
      <c r="C50" s="4" t="s">
        <v>9</v>
      </c>
      <c r="D50" s="3">
        <v>142366</v>
      </c>
      <c r="E50" s="3">
        <v>142366</v>
      </c>
      <c r="F50" s="5">
        <f>E50/D50</f>
        <v>1</v>
      </c>
    </row>
    <row r="51" spans="1:6" ht="12.75">
      <c r="A51" s="3"/>
      <c r="B51" s="3"/>
      <c r="C51" s="4" t="s">
        <v>10</v>
      </c>
      <c r="D51" s="3">
        <v>15670</v>
      </c>
      <c r="E51" s="3">
        <v>15669</v>
      </c>
      <c r="F51" s="5">
        <f>E51/D51</f>
        <v>0.9999361837906828</v>
      </c>
    </row>
    <row r="52" spans="1:6" ht="38.25" customHeight="1">
      <c r="A52" s="3"/>
      <c r="B52" s="3"/>
      <c r="C52" s="6" t="s">
        <v>52</v>
      </c>
      <c r="D52" s="3"/>
      <c r="E52" s="3"/>
      <c r="F52" s="5"/>
    </row>
    <row r="53" spans="1:6" ht="12.75">
      <c r="A53" s="3"/>
      <c r="B53" s="3" t="s">
        <v>11</v>
      </c>
      <c r="C53" s="3"/>
      <c r="D53" s="3">
        <f>SUM(D50:D52)</f>
        <v>158036</v>
      </c>
      <c r="E53" s="3">
        <f>SUM(E50:E52)</f>
        <v>158035</v>
      </c>
      <c r="F53" s="5">
        <f>E53/D53</f>
        <v>0.999993672327824</v>
      </c>
    </row>
    <row r="54" spans="1:6" ht="12.75">
      <c r="A54" s="3"/>
      <c r="B54" s="3">
        <v>80103</v>
      </c>
      <c r="C54" s="3" t="s">
        <v>35</v>
      </c>
      <c r="D54" s="3"/>
      <c r="E54" s="3"/>
      <c r="F54" s="5"/>
    </row>
    <row r="55" spans="1:6" ht="12.75">
      <c r="A55" s="3"/>
      <c r="B55" s="3"/>
      <c r="C55" s="4" t="s">
        <v>9</v>
      </c>
      <c r="D55" s="3">
        <v>22725</v>
      </c>
      <c r="E55" s="3">
        <v>22725</v>
      </c>
      <c r="F55" s="5">
        <f>E55/D55</f>
        <v>1</v>
      </c>
    </row>
    <row r="56" spans="1:6" ht="12.75">
      <c r="A56" s="3"/>
      <c r="B56" s="3"/>
      <c r="C56" s="3" t="s">
        <v>10</v>
      </c>
      <c r="D56" s="3">
        <v>4543</v>
      </c>
      <c r="E56" s="3">
        <v>4543</v>
      </c>
      <c r="F56" s="5">
        <f>E56/D56</f>
        <v>1</v>
      </c>
    </row>
    <row r="57" spans="1:6" ht="39" customHeight="1">
      <c r="A57" s="3"/>
      <c r="B57" s="3"/>
      <c r="C57" s="6" t="s">
        <v>46</v>
      </c>
      <c r="D57" s="3"/>
      <c r="E57" s="3"/>
      <c r="F57" s="5"/>
    </row>
    <row r="58" spans="1:6" ht="12.75">
      <c r="A58" s="3"/>
      <c r="B58" s="3" t="s">
        <v>11</v>
      </c>
      <c r="C58" s="3"/>
      <c r="D58" s="3">
        <f>SUM(D55:D57)</f>
        <v>27268</v>
      </c>
      <c r="E58" s="3">
        <f>SUM(E55:E57)</f>
        <v>27268</v>
      </c>
      <c r="F58" s="5">
        <f>E58/D58</f>
        <v>1</v>
      </c>
    </row>
    <row r="59" spans="1:6" ht="12.75">
      <c r="A59" s="3"/>
      <c r="B59" s="3">
        <v>80146</v>
      </c>
      <c r="C59" s="3" t="s">
        <v>27</v>
      </c>
      <c r="D59" s="3"/>
      <c r="E59" s="3"/>
      <c r="F59" s="5"/>
    </row>
    <row r="60" spans="1:6" ht="12.75">
      <c r="A60" s="3"/>
      <c r="B60" s="3"/>
      <c r="C60" s="4" t="s">
        <v>30</v>
      </c>
      <c r="D60" s="3">
        <v>300</v>
      </c>
      <c r="E60" s="3">
        <v>300</v>
      </c>
      <c r="F60" s="5">
        <f>E60/D60</f>
        <v>1</v>
      </c>
    </row>
    <row r="61" spans="1:6" ht="12.75">
      <c r="A61" s="3"/>
      <c r="B61" s="3" t="s">
        <v>11</v>
      </c>
      <c r="C61" s="3"/>
      <c r="D61" s="3">
        <f>SUM(D60)</f>
        <v>300</v>
      </c>
      <c r="E61" s="3">
        <f>SUM(E60)</f>
        <v>300</v>
      </c>
      <c r="F61" s="5">
        <f>E61/D61</f>
        <v>1</v>
      </c>
    </row>
    <row r="62" spans="1:6" ht="12.75">
      <c r="A62" s="3"/>
      <c r="B62" s="3">
        <v>80195</v>
      </c>
      <c r="C62" s="3" t="s">
        <v>12</v>
      </c>
      <c r="D62" s="3"/>
      <c r="E62" s="3"/>
      <c r="F62" s="5"/>
    </row>
    <row r="63" spans="1:6" ht="11.25" customHeight="1">
      <c r="A63" s="3"/>
      <c r="B63" s="3"/>
      <c r="C63" s="6" t="s">
        <v>54</v>
      </c>
      <c r="D63" s="3">
        <v>1573</v>
      </c>
      <c r="E63" s="3">
        <v>1573</v>
      </c>
      <c r="F63" s="5">
        <f>E63/D63</f>
        <v>1</v>
      </c>
    </row>
    <row r="64" spans="1:6" ht="12.75">
      <c r="A64" s="3"/>
      <c r="B64" s="3" t="s">
        <v>11</v>
      </c>
      <c r="C64" s="3"/>
      <c r="D64" s="3">
        <f>SUM(D63)</f>
        <v>1573</v>
      </c>
      <c r="E64" s="3">
        <f>SUM(E63)</f>
        <v>1573</v>
      </c>
      <c r="F64" s="5">
        <f>E64/D64</f>
        <v>1</v>
      </c>
    </row>
    <row r="65" spans="1:6" ht="12" customHeight="1">
      <c r="A65" s="3"/>
      <c r="B65" s="3"/>
      <c r="C65" s="3" t="s">
        <v>16</v>
      </c>
      <c r="D65" s="3">
        <f>SUM(D64,D61,D58,D53)</f>
        <v>187177</v>
      </c>
      <c r="E65" s="3">
        <f>SUM(E64,E61,E58,E53)</f>
        <v>187176</v>
      </c>
      <c r="F65" s="5">
        <f>E65/D65</f>
        <v>0.9999946574632567</v>
      </c>
    </row>
    <row r="66" spans="1:6" ht="12.75">
      <c r="A66" s="1"/>
      <c r="B66" s="11" t="s">
        <v>18</v>
      </c>
      <c r="C66" s="1"/>
      <c r="D66" s="1"/>
      <c r="E66" s="1"/>
      <c r="F66" s="1"/>
    </row>
    <row r="67" spans="1:6" ht="12.75">
      <c r="A67" s="2" t="s">
        <v>0</v>
      </c>
      <c r="B67" s="2" t="s">
        <v>1</v>
      </c>
      <c r="C67" s="2" t="s">
        <v>2</v>
      </c>
      <c r="D67" s="2" t="s">
        <v>3</v>
      </c>
      <c r="E67" s="2" t="s">
        <v>4</v>
      </c>
      <c r="F67" s="2" t="s">
        <v>5</v>
      </c>
    </row>
    <row r="68" spans="1:6" ht="12.75">
      <c r="A68" s="3">
        <v>801</v>
      </c>
      <c r="B68" s="3"/>
      <c r="C68" s="3" t="s">
        <v>7</v>
      </c>
      <c r="D68" s="3"/>
      <c r="E68" s="3"/>
      <c r="F68" s="3"/>
    </row>
    <row r="69" spans="1:6" ht="12.75">
      <c r="A69" s="3"/>
      <c r="B69" s="3">
        <v>80101</v>
      </c>
      <c r="C69" s="3" t="s">
        <v>8</v>
      </c>
      <c r="D69" s="3"/>
      <c r="E69" s="3"/>
      <c r="F69" s="3"/>
    </row>
    <row r="70" spans="1:6" ht="10.5" customHeight="1">
      <c r="A70" s="3"/>
      <c r="B70" s="3"/>
      <c r="C70" s="4" t="s">
        <v>9</v>
      </c>
      <c r="D70" s="3">
        <v>419633</v>
      </c>
      <c r="E70" s="3">
        <v>419634</v>
      </c>
      <c r="F70" s="5">
        <f>E70/D70</f>
        <v>1.0000023830346993</v>
      </c>
    </row>
    <row r="71" spans="1:6" ht="12.75">
      <c r="A71" s="3"/>
      <c r="B71" s="3"/>
      <c r="C71" s="4" t="s">
        <v>10</v>
      </c>
      <c r="D71" s="3">
        <v>77637</v>
      </c>
      <c r="E71" s="3">
        <v>77608</v>
      </c>
      <c r="F71" s="5">
        <f>E71/D71</f>
        <v>0.9996264667619821</v>
      </c>
    </row>
    <row r="72" spans="1:6" ht="91.5" customHeight="1">
      <c r="A72" s="3"/>
      <c r="B72" s="3"/>
      <c r="C72" s="6" t="s">
        <v>41</v>
      </c>
      <c r="D72" s="3"/>
      <c r="E72" s="3"/>
      <c r="F72" s="5"/>
    </row>
    <row r="73" spans="1:6" ht="12.75" customHeight="1">
      <c r="A73" s="3"/>
      <c r="B73" s="3"/>
      <c r="C73" s="6" t="s">
        <v>69</v>
      </c>
      <c r="D73" s="3">
        <v>17500</v>
      </c>
      <c r="E73" s="3">
        <v>17496</v>
      </c>
      <c r="F73" s="5">
        <f>E73/D73</f>
        <v>0.9997714285714285</v>
      </c>
    </row>
    <row r="74" spans="1:6" ht="12.75">
      <c r="A74" s="3"/>
      <c r="B74" s="3" t="s">
        <v>11</v>
      </c>
      <c r="C74" s="3"/>
      <c r="D74" s="3">
        <f>SUM(D70:D73)</f>
        <v>514770</v>
      </c>
      <c r="E74" s="3">
        <f>SUM(E70:E73)</f>
        <v>514738</v>
      </c>
      <c r="F74" s="5">
        <f>E74/D74</f>
        <v>0.9999378363152476</v>
      </c>
    </row>
    <row r="75" spans="1:6" ht="12.75">
      <c r="A75" s="3"/>
      <c r="B75" s="3">
        <v>80103</v>
      </c>
      <c r="C75" s="3" t="s">
        <v>34</v>
      </c>
      <c r="D75" s="3"/>
      <c r="E75" s="3"/>
      <c r="F75" s="5"/>
    </row>
    <row r="76" spans="1:6" ht="12.75">
      <c r="A76" s="3"/>
      <c r="B76" s="3"/>
      <c r="C76" s="4" t="s">
        <v>9</v>
      </c>
      <c r="D76" s="3">
        <v>62379</v>
      </c>
      <c r="E76" s="3">
        <v>62379</v>
      </c>
      <c r="F76" s="5">
        <f>E76/D76</f>
        <v>1</v>
      </c>
    </row>
    <row r="77" spans="1:6" ht="12.75">
      <c r="A77" s="3"/>
      <c r="B77" s="3"/>
      <c r="C77" s="3" t="s">
        <v>10</v>
      </c>
      <c r="D77" s="3">
        <v>12117</v>
      </c>
      <c r="E77" s="3">
        <v>12117</v>
      </c>
      <c r="F77" s="5">
        <f>E77/D77</f>
        <v>1</v>
      </c>
    </row>
    <row r="78" spans="1:6" ht="47.25" customHeight="1">
      <c r="A78" s="3"/>
      <c r="B78" s="3"/>
      <c r="C78" s="6" t="s">
        <v>53</v>
      </c>
      <c r="D78" s="3"/>
      <c r="E78" s="3"/>
      <c r="F78" s="5"/>
    </row>
    <row r="79" spans="1:6" ht="12.75">
      <c r="A79" s="3"/>
      <c r="B79" s="3" t="s">
        <v>11</v>
      </c>
      <c r="C79" s="3"/>
      <c r="D79" s="3">
        <f>SUM(D76:D78)</f>
        <v>74496</v>
      </c>
      <c r="E79" s="3">
        <f>SUM(E76:E78)</f>
        <v>74496</v>
      </c>
      <c r="F79" s="5">
        <f>E79/D79</f>
        <v>1</v>
      </c>
    </row>
    <row r="80" spans="1:6" ht="10.5" customHeight="1">
      <c r="A80" s="3"/>
      <c r="B80" s="3">
        <v>80146</v>
      </c>
      <c r="C80" s="3" t="s">
        <v>27</v>
      </c>
      <c r="D80" s="3"/>
      <c r="E80" s="3"/>
      <c r="F80" s="5"/>
    </row>
    <row r="81" spans="1:6" ht="12.75">
      <c r="A81" s="3"/>
      <c r="B81" s="3"/>
      <c r="C81" s="4" t="s">
        <v>30</v>
      </c>
      <c r="D81" s="3">
        <v>900</v>
      </c>
      <c r="E81" s="3">
        <v>0</v>
      </c>
      <c r="F81" s="5">
        <f>E81/D81</f>
        <v>0</v>
      </c>
    </row>
    <row r="82" spans="1:6" ht="12.75">
      <c r="A82" s="3"/>
      <c r="B82" s="3" t="s">
        <v>11</v>
      </c>
      <c r="C82" s="3"/>
      <c r="D82" s="3">
        <f>SUM(D81)</f>
        <v>900</v>
      </c>
      <c r="E82" s="3">
        <f>SUM(E81)</f>
        <v>0</v>
      </c>
      <c r="F82" s="5">
        <f>E82/D82</f>
        <v>0</v>
      </c>
    </row>
    <row r="83" spans="1:6" ht="12.75">
      <c r="A83" s="3"/>
      <c r="B83" s="3">
        <v>80195</v>
      </c>
      <c r="C83" s="3" t="s">
        <v>12</v>
      </c>
      <c r="D83" s="3"/>
      <c r="E83" s="3"/>
      <c r="F83" s="5"/>
    </row>
    <row r="84" spans="1:6" ht="14.25" customHeight="1">
      <c r="A84" s="3"/>
      <c r="B84" s="3"/>
      <c r="C84" s="6" t="s">
        <v>32</v>
      </c>
      <c r="D84" s="3">
        <v>4394</v>
      </c>
      <c r="E84" s="3">
        <v>4394</v>
      </c>
      <c r="F84" s="5">
        <f>E84/D84</f>
        <v>1</v>
      </c>
    </row>
    <row r="85" spans="1:6" ht="10.5" customHeight="1">
      <c r="A85" s="3"/>
      <c r="B85" s="3" t="s">
        <v>11</v>
      </c>
      <c r="C85" s="3"/>
      <c r="D85" s="3">
        <f>SUM(D84)</f>
        <v>4394</v>
      </c>
      <c r="E85" s="3">
        <f>SUM(E84)</f>
        <v>4394</v>
      </c>
      <c r="F85" s="5">
        <f>E85/D85</f>
        <v>1</v>
      </c>
    </row>
    <row r="86" spans="1:6" ht="10.5" customHeight="1">
      <c r="A86" s="3">
        <v>854</v>
      </c>
      <c r="B86" s="3"/>
      <c r="C86" s="3" t="s">
        <v>14</v>
      </c>
      <c r="D86" s="3"/>
      <c r="E86" s="3"/>
      <c r="F86" s="5"/>
    </row>
    <row r="87" spans="1:6" ht="10.5" customHeight="1">
      <c r="A87" s="3"/>
      <c r="B87" s="3">
        <v>85415</v>
      </c>
      <c r="C87" s="3" t="s">
        <v>42</v>
      </c>
      <c r="D87" s="3"/>
      <c r="E87" s="3"/>
      <c r="F87" s="5"/>
    </row>
    <row r="88" spans="1:6" ht="10.5" customHeight="1">
      <c r="A88" s="3"/>
      <c r="B88" s="3"/>
      <c r="C88" s="3" t="s">
        <v>60</v>
      </c>
      <c r="D88" s="3">
        <v>110</v>
      </c>
      <c r="E88" s="3">
        <v>110</v>
      </c>
      <c r="F88" s="5">
        <f>E88/D88</f>
        <v>1</v>
      </c>
    </row>
    <row r="89" spans="1:6" ht="10.5" customHeight="1">
      <c r="A89" s="3"/>
      <c r="B89" s="3" t="s">
        <v>11</v>
      </c>
      <c r="C89" s="3"/>
      <c r="D89" s="3">
        <f>SUM(D88)</f>
        <v>110</v>
      </c>
      <c r="E89" s="3">
        <f>SUM(E88)</f>
        <v>110</v>
      </c>
      <c r="F89" s="5">
        <f>E89/D89</f>
        <v>1</v>
      </c>
    </row>
    <row r="90" spans="1:6" ht="10.5" customHeight="1">
      <c r="A90" s="3"/>
      <c r="B90" s="3"/>
      <c r="C90" s="3" t="s">
        <v>16</v>
      </c>
      <c r="D90" s="3">
        <f>SUM(D89,D85,D82,D79,D74)</f>
        <v>594670</v>
      </c>
      <c r="E90" s="3">
        <f>SUM(E89,E85,E82,E79,E74)</f>
        <v>593738</v>
      </c>
      <c r="F90" s="5">
        <f>E90/D90</f>
        <v>0.9984327442110751</v>
      </c>
    </row>
    <row r="91" spans="1:6" ht="12.75">
      <c r="A91" s="1"/>
      <c r="B91" s="11" t="s">
        <v>36</v>
      </c>
      <c r="C91" s="1"/>
      <c r="D91" s="1"/>
      <c r="E91" s="1"/>
      <c r="F91" s="1"/>
    </row>
    <row r="92" spans="1:6" ht="12.75">
      <c r="A92" s="2" t="s">
        <v>0</v>
      </c>
      <c r="B92" s="2" t="s">
        <v>1</v>
      </c>
      <c r="C92" s="2" t="s">
        <v>2</v>
      </c>
      <c r="D92" s="2" t="s">
        <v>3</v>
      </c>
      <c r="E92" s="2" t="s">
        <v>4</v>
      </c>
      <c r="F92" s="2" t="s">
        <v>5</v>
      </c>
    </row>
    <row r="93" spans="1:6" ht="12.75">
      <c r="A93" s="3">
        <v>801</v>
      </c>
      <c r="B93" s="3"/>
      <c r="C93" s="3" t="s">
        <v>7</v>
      </c>
      <c r="D93" s="3"/>
      <c r="E93" s="3"/>
      <c r="F93" s="3"/>
    </row>
    <row r="94" spans="1:6" ht="12.75">
      <c r="A94" s="3"/>
      <c r="B94" s="3">
        <v>80101</v>
      </c>
      <c r="C94" s="3" t="s">
        <v>8</v>
      </c>
      <c r="D94" s="3"/>
      <c r="E94" s="3"/>
      <c r="F94" s="3"/>
    </row>
    <row r="95" spans="1:6" ht="12.75">
      <c r="A95" s="3"/>
      <c r="B95" s="3"/>
      <c r="C95" s="4" t="s">
        <v>9</v>
      </c>
      <c r="D95" s="3">
        <v>137243</v>
      </c>
      <c r="E95" s="3">
        <v>137243</v>
      </c>
      <c r="F95" s="5">
        <f>E95/D95</f>
        <v>1</v>
      </c>
    </row>
    <row r="96" spans="1:6" ht="12.75">
      <c r="A96" s="3"/>
      <c r="B96" s="3"/>
      <c r="C96" s="4" t="s">
        <v>10</v>
      </c>
      <c r="D96" s="3">
        <v>18568</v>
      </c>
      <c r="E96" s="3">
        <v>18568</v>
      </c>
      <c r="F96" s="5">
        <f>E96/D96</f>
        <v>1</v>
      </c>
    </row>
    <row r="97" spans="1:6" ht="49.5" customHeight="1">
      <c r="A97" s="3"/>
      <c r="B97" s="3"/>
      <c r="C97" s="6" t="s">
        <v>55</v>
      </c>
      <c r="D97" s="3"/>
      <c r="E97" s="3"/>
      <c r="F97" s="5"/>
    </row>
    <row r="98" spans="1:6" ht="12.75">
      <c r="A98" s="3"/>
      <c r="B98" s="3" t="s">
        <v>11</v>
      </c>
      <c r="C98" s="3"/>
      <c r="D98" s="3">
        <f>SUM(D95:D97)</f>
        <v>155811</v>
      </c>
      <c r="E98" s="3">
        <f>SUM(E95:E97)</f>
        <v>155811</v>
      </c>
      <c r="F98" s="5">
        <f>E98/D98</f>
        <v>1</v>
      </c>
    </row>
    <row r="99" spans="1:6" ht="12.75">
      <c r="A99" s="3"/>
      <c r="B99" s="3">
        <v>80103</v>
      </c>
      <c r="C99" s="3" t="s">
        <v>34</v>
      </c>
      <c r="D99" s="3"/>
      <c r="E99" s="3"/>
      <c r="F99" s="5"/>
    </row>
    <row r="100" spans="1:6" ht="12.75">
      <c r="A100" s="3"/>
      <c r="B100" s="3"/>
      <c r="C100" s="4" t="s">
        <v>9</v>
      </c>
      <c r="D100" s="3">
        <v>10871</v>
      </c>
      <c r="E100" s="3">
        <v>10871</v>
      </c>
      <c r="F100" s="5">
        <f>E100/D100</f>
        <v>1</v>
      </c>
    </row>
    <row r="101" spans="1:6" ht="12.75">
      <c r="A101" s="3"/>
      <c r="B101" s="3"/>
      <c r="C101" s="3" t="s">
        <v>10</v>
      </c>
      <c r="D101" s="3">
        <v>5479</v>
      </c>
      <c r="E101" s="3">
        <v>5479</v>
      </c>
      <c r="F101" s="5">
        <f>E101/D101</f>
        <v>1</v>
      </c>
    </row>
    <row r="102" spans="1:6" ht="36" customHeight="1">
      <c r="A102" s="3"/>
      <c r="B102" s="3"/>
      <c r="C102" s="6" t="s">
        <v>56</v>
      </c>
      <c r="D102" s="3"/>
      <c r="E102" s="3"/>
      <c r="F102" s="5"/>
    </row>
    <row r="103" spans="1:6" ht="12.75">
      <c r="A103" s="3"/>
      <c r="B103" s="3" t="s">
        <v>11</v>
      </c>
      <c r="C103" s="3"/>
      <c r="D103" s="3">
        <f>SUM(D100:D102)</f>
        <v>16350</v>
      </c>
      <c r="E103" s="3">
        <f>SUM(E100:E102)</f>
        <v>16350</v>
      </c>
      <c r="F103" s="5">
        <f>E103/D103</f>
        <v>1</v>
      </c>
    </row>
    <row r="104" spans="1:6" ht="12.75">
      <c r="A104" s="3"/>
      <c r="B104" s="3">
        <v>80195</v>
      </c>
      <c r="C104" s="3" t="s">
        <v>12</v>
      </c>
      <c r="D104" s="3"/>
      <c r="E104" s="3"/>
      <c r="F104" s="5"/>
    </row>
    <row r="105" spans="1:6" ht="12.75">
      <c r="A105" s="3"/>
      <c r="B105" s="3"/>
      <c r="C105" s="6" t="s">
        <v>32</v>
      </c>
      <c r="D105" s="3">
        <v>759</v>
      </c>
      <c r="E105" s="3">
        <v>759</v>
      </c>
      <c r="F105" s="5">
        <f>E105/D105</f>
        <v>1</v>
      </c>
    </row>
    <row r="106" spans="1:6" ht="12.75">
      <c r="A106" s="3"/>
      <c r="B106" s="3" t="s">
        <v>11</v>
      </c>
      <c r="C106" s="3"/>
      <c r="D106" s="3">
        <f>SUM(D105)</f>
        <v>759</v>
      </c>
      <c r="E106" s="3">
        <f>SUM(E105)</f>
        <v>759</v>
      </c>
      <c r="F106" s="5">
        <f>E106/D106</f>
        <v>1</v>
      </c>
    </row>
    <row r="107" spans="1:6" ht="12.75">
      <c r="A107" s="3"/>
      <c r="B107" s="3"/>
      <c r="C107" s="3" t="s">
        <v>16</v>
      </c>
      <c r="D107" s="3">
        <f>SUM(D106,D103,D98)</f>
        <v>172920</v>
      </c>
      <c r="E107" s="3">
        <f>SUM(E106,E103,E98)</f>
        <v>172920</v>
      </c>
      <c r="F107" s="5">
        <f>E107/D107</f>
        <v>1</v>
      </c>
    </row>
    <row r="108" spans="1:6" ht="12.75">
      <c r="A108" s="7"/>
      <c r="B108" s="7"/>
      <c r="C108" s="7"/>
      <c r="D108" s="7"/>
      <c r="E108" s="7"/>
      <c r="F108" s="8"/>
    </row>
    <row r="109" spans="1:6" ht="12.75">
      <c r="A109" s="1"/>
      <c r="B109" s="11" t="s">
        <v>19</v>
      </c>
      <c r="C109" s="1"/>
      <c r="D109" s="1"/>
      <c r="E109" s="1"/>
      <c r="F109" s="1"/>
    </row>
    <row r="110" spans="1:6" ht="12.75">
      <c r="A110" s="2" t="s">
        <v>0</v>
      </c>
      <c r="B110" s="2" t="s">
        <v>1</v>
      </c>
      <c r="C110" s="2" t="s">
        <v>2</v>
      </c>
      <c r="D110" s="2" t="s">
        <v>3</v>
      </c>
      <c r="E110" s="2" t="s">
        <v>4</v>
      </c>
      <c r="F110" s="2" t="s">
        <v>5</v>
      </c>
    </row>
    <row r="111" spans="1:6" ht="12.75">
      <c r="A111" s="3">
        <v>801</v>
      </c>
      <c r="B111" s="3"/>
      <c r="C111" s="3" t="s">
        <v>7</v>
      </c>
      <c r="D111" s="3"/>
      <c r="E111" s="3"/>
      <c r="F111" s="3"/>
    </row>
    <row r="112" spans="1:6" ht="12.75">
      <c r="A112" s="3"/>
      <c r="B112" s="3">
        <v>80101</v>
      </c>
      <c r="C112" s="3" t="s">
        <v>8</v>
      </c>
      <c r="D112" s="3"/>
      <c r="E112" s="3"/>
      <c r="F112" s="3"/>
    </row>
    <row r="113" spans="1:6" ht="12.75">
      <c r="A113" s="3"/>
      <c r="B113" s="3"/>
      <c r="C113" s="4" t="s">
        <v>9</v>
      </c>
      <c r="D113" s="3">
        <v>343319</v>
      </c>
      <c r="E113" s="3">
        <v>343319</v>
      </c>
      <c r="F113" s="5">
        <f>E113/D113</f>
        <v>1</v>
      </c>
    </row>
    <row r="114" spans="1:6" ht="12.75">
      <c r="A114" s="3"/>
      <c r="B114" s="3"/>
      <c r="C114" s="4" t="s">
        <v>10</v>
      </c>
      <c r="D114" s="3">
        <v>59908</v>
      </c>
      <c r="E114" s="3">
        <v>59908</v>
      </c>
      <c r="F114" s="5">
        <f>E114/D114</f>
        <v>1</v>
      </c>
    </row>
    <row r="115" spans="1:6" ht="78" customHeight="1">
      <c r="A115" s="3"/>
      <c r="B115" s="3"/>
      <c r="C115" s="6" t="s">
        <v>61</v>
      </c>
      <c r="D115" s="3"/>
      <c r="E115" s="3"/>
      <c r="F115" s="5"/>
    </row>
    <row r="116" spans="1:6" ht="12" customHeight="1">
      <c r="A116" s="3"/>
      <c r="B116" s="3"/>
      <c r="C116" s="6" t="s">
        <v>43</v>
      </c>
      <c r="D116" s="3">
        <v>13000</v>
      </c>
      <c r="E116" s="3">
        <v>13000</v>
      </c>
      <c r="F116" s="5">
        <f>E116/D116</f>
        <v>1</v>
      </c>
    </row>
    <row r="117" spans="1:6" ht="12.75">
      <c r="A117" s="3"/>
      <c r="B117" s="3" t="s">
        <v>11</v>
      </c>
      <c r="C117" s="3"/>
      <c r="D117" s="3">
        <f>SUM(D113:D116)</f>
        <v>416227</v>
      </c>
      <c r="E117" s="3">
        <f>SUM(E113:E116)</f>
        <v>416227</v>
      </c>
      <c r="F117" s="5">
        <f>E117/D117</f>
        <v>1</v>
      </c>
    </row>
    <row r="118" spans="1:6" ht="12.75">
      <c r="A118" s="3"/>
      <c r="B118" s="3">
        <v>80103</v>
      </c>
      <c r="C118" s="3" t="s">
        <v>34</v>
      </c>
      <c r="D118" s="3"/>
      <c r="E118" s="3"/>
      <c r="F118" s="5"/>
    </row>
    <row r="119" spans="1:6" ht="12.75">
      <c r="A119" s="3"/>
      <c r="B119" s="3"/>
      <c r="C119" s="4" t="s">
        <v>9</v>
      </c>
      <c r="D119" s="3">
        <v>43898</v>
      </c>
      <c r="E119" s="3">
        <v>43898</v>
      </c>
      <c r="F119" s="5">
        <f>E119/D119</f>
        <v>1</v>
      </c>
    </row>
    <row r="120" spans="1:6" ht="12.75">
      <c r="A120" s="3"/>
      <c r="B120" s="3"/>
      <c r="C120" s="3" t="s">
        <v>10</v>
      </c>
      <c r="D120" s="3">
        <v>7809</v>
      </c>
      <c r="E120" s="3">
        <v>7809</v>
      </c>
      <c r="F120" s="5">
        <f>E120/D120</f>
        <v>1</v>
      </c>
    </row>
    <row r="121" spans="1:6" ht="48.75" customHeight="1">
      <c r="A121" s="3"/>
      <c r="B121" s="3"/>
      <c r="C121" s="6" t="s">
        <v>44</v>
      </c>
      <c r="D121" s="3"/>
      <c r="E121" s="3"/>
      <c r="F121" s="5"/>
    </row>
    <row r="122" spans="1:6" ht="12.75">
      <c r="A122" s="3"/>
      <c r="B122" s="3" t="s">
        <v>11</v>
      </c>
      <c r="C122" s="3"/>
      <c r="D122" s="3">
        <f>SUM(D119:D121)</f>
        <v>51707</v>
      </c>
      <c r="E122" s="3">
        <f>SUM(E119:E121)</f>
        <v>51707</v>
      </c>
      <c r="F122" s="5">
        <f>E122/D122</f>
        <v>1</v>
      </c>
    </row>
    <row r="123" spans="1:6" ht="12.75">
      <c r="A123" s="3"/>
      <c r="B123" s="3">
        <v>80146</v>
      </c>
      <c r="C123" s="3" t="s">
        <v>27</v>
      </c>
      <c r="D123" s="3"/>
      <c r="E123" s="3"/>
      <c r="F123" s="5"/>
    </row>
    <row r="124" spans="1:6" ht="12.75">
      <c r="A124" s="3"/>
      <c r="B124" s="3"/>
      <c r="C124" s="4" t="s">
        <v>30</v>
      </c>
      <c r="D124" s="3">
        <v>800</v>
      </c>
      <c r="E124" s="3">
        <v>800</v>
      </c>
      <c r="F124" s="5">
        <f>E124/D124</f>
        <v>1</v>
      </c>
    </row>
    <row r="125" spans="1:6" ht="12.75">
      <c r="A125" s="3"/>
      <c r="B125" s="3" t="s">
        <v>11</v>
      </c>
      <c r="C125" s="3"/>
      <c r="D125" s="3">
        <f>SUM(D124)</f>
        <v>800</v>
      </c>
      <c r="E125" s="3">
        <f>SUM(E124)</f>
        <v>800</v>
      </c>
      <c r="F125" s="5">
        <f>E125/D125</f>
        <v>1</v>
      </c>
    </row>
    <row r="126" spans="1:6" ht="12.75">
      <c r="A126" s="3"/>
      <c r="B126" s="3">
        <v>80195</v>
      </c>
      <c r="C126" s="3" t="s">
        <v>12</v>
      </c>
      <c r="D126" s="3"/>
      <c r="E126" s="3"/>
      <c r="F126" s="5"/>
    </row>
    <row r="127" spans="1:6" ht="25.5">
      <c r="A127" s="3"/>
      <c r="B127" s="3"/>
      <c r="C127" s="4" t="s">
        <v>13</v>
      </c>
      <c r="D127" s="3">
        <v>1329</v>
      </c>
      <c r="E127" s="3">
        <v>1329</v>
      </c>
      <c r="F127" s="5">
        <f>E127/D127</f>
        <v>1</v>
      </c>
    </row>
    <row r="128" spans="1:6" ht="12.75">
      <c r="A128" s="3"/>
      <c r="B128" s="3" t="s">
        <v>11</v>
      </c>
      <c r="C128" s="3"/>
      <c r="D128" s="3">
        <f>SUM(D127)</f>
        <v>1329</v>
      </c>
      <c r="E128" s="3">
        <f>SUM(E127)</f>
        <v>1329</v>
      </c>
      <c r="F128" s="5">
        <f>E128/D128</f>
        <v>1</v>
      </c>
    </row>
    <row r="129" spans="1:6" ht="12.75">
      <c r="A129" s="3">
        <v>854</v>
      </c>
      <c r="B129" s="3"/>
      <c r="C129" s="3" t="s">
        <v>14</v>
      </c>
      <c r="D129" s="3"/>
      <c r="E129" s="3"/>
      <c r="F129" s="5"/>
    </row>
    <row r="130" spans="1:6" ht="12.75">
      <c r="A130" s="3"/>
      <c r="B130" s="3">
        <v>85415</v>
      </c>
      <c r="C130" s="3" t="s">
        <v>42</v>
      </c>
      <c r="D130" s="3"/>
      <c r="E130" s="3"/>
      <c r="F130" s="5"/>
    </row>
    <row r="131" spans="1:6" ht="12.75">
      <c r="A131" s="3"/>
      <c r="B131" s="3"/>
      <c r="C131" s="3" t="s">
        <v>58</v>
      </c>
      <c r="D131" s="3">
        <v>110</v>
      </c>
      <c r="E131" s="3">
        <v>110</v>
      </c>
      <c r="F131" s="5">
        <f>E131/D131</f>
        <v>1</v>
      </c>
    </row>
    <row r="132" spans="1:6" ht="12.75">
      <c r="A132" s="3"/>
      <c r="B132" s="3" t="s">
        <v>11</v>
      </c>
      <c r="C132" s="3"/>
      <c r="D132" s="3">
        <f>SUM(D131)</f>
        <v>110</v>
      </c>
      <c r="E132" s="3">
        <f>SUM(E131)</f>
        <v>110</v>
      </c>
      <c r="F132" s="5">
        <f>E132/D132</f>
        <v>1</v>
      </c>
    </row>
    <row r="133" spans="1:6" ht="12.75">
      <c r="A133" s="3"/>
      <c r="B133" s="3"/>
      <c r="C133" s="3" t="s">
        <v>16</v>
      </c>
      <c r="D133" s="3">
        <f>SUM(D132,D128,D125,D122,D117)</f>
        <v>470173</v>
      </c>
      <c r="E133" s="3">
        <f>SUM(E132,E128,E125,E122,E117)</f>
        <v>470173</v>
      </c>
      <c r="F133" s="5">
        <f>E133/D133</f>
        <v>1</v>
      </c>
    </row>
    <row r="134" spans="1:6" ht="12.75">
      <c r="A134" s="1"/>
      <c r="B134" s="11" t="s">
        <v>38</v>
      </c>
      <c r="C134" s="1"/>
      <c r="D134" s="1"/>
      <c r="E134" s="1"/>
      <c r="F134" s="1"/>
    </row>
    <row r="135" spans="1:6" ht="12.75">
      <c r="A135" s="2" t="s">
        <v>0</v>
      </c>
      <c r="B135" s="2" t="s">
        <v>1</v>
      </c>
      <c r="C135" s="2" t="s">
        <v>2</v>
      </c>
      <c r="D135" s="2" t="s">
        <v>3</v>
      </c>
      <c r="E135" s="2" t="s">
        <v>4</v>
      </c>
      <c r="F135" s="2" t="s">
        <v>5</v>
      </c>
    </row>
    <row r="136" spans="1:6" ht="12.75">
      <c r="A136" s="3">
        <v>801</v>
      </c>
      <c r="B136" s="3"/>
      <c r="C136" s="3" t="s">
        <v>7</v>
      </c>
      <c r="D136" s="3"/>
      <c r="E136" s="3"/>
      <c r="F136" s="3"/>
    </row>
    <row r="137" spans="1:6" ht="12.75">
      <c r="A137" s="3"/>
      <c r="B137" s="3">
        <v>80101</v>
      </c>
      <c r="C137" s="3" t="s">
        <v>8</v>
      </c>
      <c r="D137" s="3"/>
      <c r="E137" s="3"/>
      <c r="F137" s="3"/>
    </row>
    <row r="138" spans="1:6" ht="10.5" customHeight="1">
      <c r="A138" s="3"/>
      <c r="B138" s="3"/>
      <c r="C138" s="4" t="s">
        <v>9</v>
      </c>
      <c r="D138" s="3">
        <v>399788</v>
      </c>
      <c r="E138" s="3">
        <v>399788</v>
      </c>
      <c r="F138" s="5">
        <f>E138/D138</f>
        <v>1</v>
      </c>
    </row>
    <row r="139" spans="1:6" ht="12.75">
      <c r="A139" s="3"/>
      <c r="B139" s="3"/>
      <c r="C139" s="4" t="s">
        <v>10</v>
      </c>
      <c r="D139" s="3">
        <v>74305</v>
      </c>
      <c r="E139" s="3">
        <v>74303</v>
      </c>
      <c r="F139" s="5">
        <f>E139/D139</f>
        <v>0.9999730839109078</v>
      </c>
    </row>
    <row r="140" spans="1:6" ht="69" customHeight="1">
      <c r="A140" s="3"/>
      <c r="B140" s="3"/>
      <c r="C140" s="6" t="s">
        <v>62</v>
      </c>
      <c r="D140" s="3"/>
      <c r="E140" s="3"/>
      <c r="F140" s="5"/>
    </row>
    <row r="141" spans="1:6" ht="9.75" customHeight="1">
      <c r="A141" s="3"/>
      <c r="B141" s="3" t="s">
        <v>11</v>
      </c>
      <c r="C141" s="3"/>
      <c r="D141" s="3">
        <f>SUM(D138:D140)</f>
        <v>474093</v>
      </c>
      <c r="E141" s="3">
        <f>SUM(E138:E140)</f>
        <v>474091</v>
      </c>
      <c r="F141" s="5">
        <f>E141/D141</f>
        <v>0.9999957814184137</v>
      </c>
    </row>
    <row r="142" spans="1:6" ht="12.75">
      <c r="A142" s="3"/>
      <c r="B142" s="3">
        <v>80103</v>
      </c>
      <c r="C142" s="3" t="s">
        <v>34</v>
      </c>
      <c r="D142" s="3"/>
      <c r="E142" s="3"/>
      <c r="F142" s="5"/>
    </row>
    <row r="143" spans="1:6" ht="12.75">
      <c r="A143" s="3"/>
      <c r="B143" s="3"/>
      <c r="C143" s="4" t="s">
        <v>9</v>
      </c>
      <c r="D143" s="3">
        <v>78425</v>
      </c>
      <c r="E143" s="3">
        <v>78424</v>
      </c>
      <c r="F143" s="5">
        <f>E143/D143</f>
        <v>0.9999872489639783</v>
      </c>
    </row>
    <row r="144" spans="1:6" ht="12.75">
      <c r="A144" s="3"/>
      <c r="B144" s="3"/>
      <c r="C144" s="3" t="s">
        <v>10</v>
      </c>
      <c r="D144" s="3">
        <v>24876</v>
      </c>
      <c r="E144" s="3">
        <v>24876</v>
      </c>
      <c r="F144" s="5">
        <f>E144/D144</f>
        <v>1</v>
      </c>
    </row>
    <row r="145" spans="1:6" ht="62.25" customHeight="1">
      <c r="A145" s="3"/>
      <c r="B145" s="3"/>
      <c r="C145" s="6" t="s">
        <v>45</v>
      </c>
      <c r="D145" s="3"/>
      <c r="E145" s="3"/>
      <c r="F145" s="5"/>
    </row>
    <row r="146" spans="1:6" ht="12.75">
      <c r="A146" s="3"/>
      <c r="B146" s="3" t="s">
        <v>11</v>
      </c>
      <c r="C146" s="3"/>
      <c r="D146" s="3">
        <f>SUM(D143:D145)</f>
        <v>103301</v>
      </c>
      <c r="E146" s="3">
        <f>SUM(E143:E145)</f>
        <v>103300</v>
      </c>
      <c r="F146" s="5">
        <f>E146/D146</f>
        <v>0.9999903195516017</v>
      </c>
    </row>
    <row r="147" spans="1:6" ht="12.75">
      <c r="A147" s="3"/>
      <c r="B147" s="3">
        <v>80146</v>
      </c>
      <c r="C147" s="3" t="s">
        <v>27</v>
      </c>
      <c r="D147" s="3"/>
      <c r="E147" s="3"/>
      <c r="F147" s="5"/>
    </row>
    <row r="148" spans="1:6" ht="12.75">
      <c r="A148" s="3"/>
      <c r="B148" s="3"/>
      <c r="C148" s="4" t="s">
        <v>30</v>
      </c>
      <c r="D148" s="3">
        <v>1800</v>
      </c>
      <c r="E148" s="3">
        <v>1800</v>
      </c>
      <c r="F148" s="5">
        <f>E148/D148</f>
        <v>1</v>
      </c>
    </row>
    <row r="149" spans="1:6" ht="12.75">
      <c r="A149" s="3"/>
      <c r="B149" s="3" t="s">
        <v>11</v>
      </c>
      <c r="C149" s="3"/>
      <c r="D149" s="3">
        <f>SUM(D148)</f>
        <v>1800</v>
      </c>
      <c r="E149" s="3">
        <f>SUM(E148)</f>
        <v>1800</v>
      </c>
      <c r="F149" s="5">
        <f>E149/D149</f>
        <v>1</v>
      </c>
    </row>
    <row r="150" spans="1:6" ht="12.75">
      <c r="A150" s="3"/>
      <c r="B150" s="3">
        <v>80195</v>
      </c>
      <c r="C150" s="3" t="s">
        <v>12</v>
      </c>
      <c r="D150" s="3"/>
      <c r="E150" s="3"/>
      <c r="F150" s="5"/>
    </row>
    <row r="151" spans="1:6" ht="12.75">
      <c r="A151" s="3"/>
      <c r="B151" s="3"/>
      <c r="C151" s="6" t="s">
        <v>31</v>
      </c>
      <c r="D151" s="3">
        <v>3466</v>
      </c>
      <c r="E151" s="3">
        <v>3466</v>
      </c>
      <c r="F151" s="5">
        <f>E151/D151</f>
        <v>1</v>
      </c>
    </row>
    <row r="152" spans="1:6" ht="12.75">
      <c r="A152" s="3"/>
      <c r="B152" s="3" t="s">
        <v>11</v>
      </c>
      <c r="C152" s="3"/>
      <c r="D152" s="3">
        <f>SUM(D151)</f>
        <v>3466</v>
      </c>
      <c r="E152" s="3">
        <f>SUM(E151)</f>
        <v>3466</v>
      </c>
      <c r="F152" s="5">
        <f>E152/D152</f>
        <v>1</v>
      </c>
    </row>
    <row r="153" spans="1:6" ht="12.75">
      <c r="A153" s="3">
        <v>854</v>
      </c>
      <c r="B153" s="3"/>
      <c r="C153" s="3" t="s">
        <v>14</v>
      </c>
      <c r="D153" s="3"/>
      <c r="E153" s="3"/>
      <c r="F153" s="5"/>
    </row>
    <row r="154" spans="1:6" ht="12.75">
      <c r="A154" s="3"/>
      <c r="B154" s="3">
        <v>85415</v>
      </c>
      <c r="C154" s="3" t="s">
        <v>42</v>
      </c>
      <c r="D154" s="3"/>
      <c r="E154" s="3"/>
      <c r="F154" s="5"/>
    </row>
    <row r="155" spans="1:6" ht="12.75">
      <c r="A155" s="3"/>
      <c r="B155" s="3"/>
      <c r="C155" s="3" t="s">
        <v>58</v>
      </c>
      <c r="D155" s="3">
        <v>110</v>
      </c>
      <c r="E155" s="3">
        <v>110</v>
      </c>
      <c r="F155" s="5">
        <f>E155/D155</f>
        <v>1</v>
      </c>
    </row>
    <row r="156" spans="1:6" ht="12.75">
      <c r="A156" s="3"/>
      <c r="B156" s="3" t="s">
        <v>11</v>
      </c>
      <c r="C156" s="3"/>
      <c r="D156" s="3">
        <f>SUM(D155)</f>
        <v>110</v>
      </c>
      <c r="E156" s="3">
        <f>SUM(E155)</f>
        <v>110</v>
      </c>
      <c r="F156" s="5">
        <f>E156/D156</f>
        <v>1</v>
      </c>
    </row>
    <row r="157" spans="1:6" ht="12.75">
      <c r="A157" s="3"/>
      <c r="B157" s="3"/>
      <c r="C157" s="3" t="s">
        <v>16</v>
      </c>
      <c r="D157" s="3">
        <f>SUM(D156,D152,D149,D146,D141)</f>
        <v>582770</v>
      </c>
      <c r="E157" s="3">
        <f>SUM(E156,E152,E149,E146,E141)</f>
        <v>582767</v>
      </c>
      <c r="F157" s="5">
        <f>E157/D157</f>
        <v>0.9999948521715256</v>
      </c>
    </row>
    <row r="158" spans="1:6" ht="12.75">
      <c r="A158" s="1"/>
      <c r="B158" s="11" t="s">
        <v>20</v>
      </c>
      <c r="C158" s="1"/>
      <c r="D158" s="1"/>
      <c r="E158" s="1"/>
      <c r="F158" s="1"/>
    </row>
    <row r="159" spans="1:6" ht="12.75">
      <c r="A159" s="2" t="s">
        <v>0</v>
      </c>
      <c r="B159" s="2" t="s">
        <v>1</v>
      </c>
      <c r="C159" s="2" t="s">
        <v>2</v>
      </c>
      <c r="D159" s="2" t="s">
        <v>3</v>
      </c>
      <c r="E159" s="2" t="s">
        <v>4</v>
      </c>
      <c r="F159" s="2" t="s">
        <v>5</v>
      </c>
    </row>
    <row r="160" spans="1:6" ht="12.75">
      <c r="A160" s="3">
        <v>801</v>
      </c>
      <c r="B160" s="3"/>
      <c r="C160" s="3" t="s">
        <v>7</v>
      </c>
      <c r="D160" s="3"/>
      <c r="E160" s="3"/>
      <c r="F160" s="3"/>
    </row>
    <row r="161" spans="1:6" ht="12.75">
      <c r="A161" s="3"/>
      <c r="B161" s="3">
        <v>80101</v>
      </c>
      <c r="C161" s="3" t="s">
        <v>8</v>
      </c>
      <c r="D161" s="3"/>
      <c r="E161" s="3"/>
      <c r="F161" s="3"/>
    </row>
    <row r="162" spans="1:6" ht="12.75">
      <c r="A162" s="3"/>
      <c r="B162" s="3"/>
      <c r="C162" s="4" t="s">
        <v>9</v>
      </c>
      <c r="D162" s="3">
        <v>502016</v>
      </c>
      <c r="E162" s="3">
        <v>499420</v>
      </c>
      <c r="F162" s="5">
        <f>E162/D162</f>
        <v>0.9948288500764916</v>
      </c>
    </row>
    <row r="163" spans="1:6" ht="17.25" customHeight="1">
      <c r="A163" s="3"/>
      <c r="B163" s="3"/>
      <c r="C163" s="4" t="s">
        <v>10</v>
      </c>
      <c r="D163" s="3">
        <v>113411</v>
      </c>
      <c r="E163" s="3">
        <v>112779</v>
      </c>
      <c r="F163" s="5">
        <f>E163/D163</f>
        <v>0.9944273483171826</v>
      </c>
    </row>
    <row r="164" spans="1:6" ht="96" customHeight="1">
      <c r="A164" s="3"/>
      <c r="B164" s="3"/>
      <c r="C164" s="6" t="s">
        <v>70</v>
      </c>
      <c r="D164" s="3"/>
      <c r="E164" s="3"/>
      <c r="F164" s="5"/>
    </row>
    <row r="165" spans="1:6" ht="12.75" customHeight="1">
      <c r="A165" s="3"/>
      <c r="B165" s="3"/>
      <c r="C165" s="6" t="s">
        <v>43</v>
      </c>
      <c r="D165" s="3">
        <v>22000</v>
      </c>
      <c r="E165" s="3">
        <v>22000</v>
      </c>
      <c r="F165" s="5">
        <f>E165/D165</f>
        <v>1</v>
      </c>
    </row>
    <row r="166" spans="1:6" ht="12.75">
      <c r="A166" s="3"/>
      <c r="B166" s="3" t="s">
        <v>11</v>
      </c>
      <c r="C166" s="3"/>
      <c r="D166" s="3">
        <f>SUM(D162:D165)</f>
        <v>637427</v>
      </c>
      <c r="E166" s="3">
        <f>SUM(E162:E165)</f>
        <v>634199</v>
      </c>
      <c r="F166" s="5">
        <f>E166/D166</f>
        <v>0.9949358906980721</v>
      </c>
    </row>
    <row r="167" spans="1:6" ht="12.75">
      <c r="A167" s="3"/>
      <c r="B167" s="3">
        <v>80103</v>
      </c>
      <c r="C167" s="3" t="s">
        <v>34</v>
      </c>
      <c r="D167" s="3"/>
      <c r="E167" s="3"/>
      <c r="F167" s="5"/>
    </row>
    <row r="168" spans="1:6" ht="12.75">
      <c r="A168" s="3"/>
      <c r="B168" s="3"/>
      <c r="C168" s="3" t="s">
        <v>9</v>
      </c>
      <c r="D168" s="3">
        <v>43161</v>
      </c>
      <c r="E168" s="3">
        <v>42875</v>
      </c>
      <c r="F168" s="5">
        <f>E168/D168</f>
        <v>0.9933736475058502</v>
      </c>
    </row>
    <row r="169" spans="1:6" ht="12.75">
      <c r="A169" s="3"/>
      <c r="B169" s="3"/>
      <c r="C169" s="3" t="s">
        <v>10</v>
      </c>
      <c r="D169" s="3">
        <v>15682</v>
      </c>
      <c r="E169" s="3">
        <v>15459</v>
      </c>
      <c r="F169" s="5">
        <f>E169/D169</f>
        <v>0.9857798750159419</v>
      </c>
    </row>
    <row r="170" spans="1:6" ht="60">
      <c r="A170" s="3"/>
      <c r="B170" s="3"/>
      <c r="C170" s="6" t="s">
        <v>71</v>
      </c>
      <c r="D170" s="3"/>
      <c r="E170" s="3"/>
      <c r="F170" s="5"/>
    </row>
    <row r="171" spans="1:6" ht="12.75">
      <c r="A171" s="3"/>
      <c r="B171" s="3" t="s">
        <v>11</v>
      </c>
      <c r="C171" s="3"/>
      <c r="D171" s="3">
        <f>SUM(D168:D170)</f>
        <v>58843</v>
      </c>
      <c r="E171" s="3">
        <f>SUM(E168:E170)</f>
        <v>58334</v>
      </c>
      <c r="F171" s="5">
        <f>E171/D171</f>
        <v>0.9913498631952824</v>
      </c>
    </row>
    <row r="172" spans="1:6" ht="12.75">
      <c r="A172" s="3"/>
      <c r="B172" s="3">
        <v>80146</v>
      </c>
      <c r="C172" s="3" t="s">
        <v>27</v>
      </c>
      <c r="D172" s="3"/>
      <c r="E172" s="3"/>
      <c r="F172" s="5"/>
    </row>
    <row r="173" spans="1:6" ht="12.75">
      <c r="A173" s="3"/>
      <c r="B173" s="3"/>
      <c r="C173" s="4" t="s">
        <v>29</v>
      </c>
      <c r="D173" s="3">
        <v>1500</v>
      </c>
      <c r="E173" s="3">
        <v>1500</v>
      </c>
      <c r="F173" s="5">
        <f>E173/D173</f>
        <v>1</v>
      </c>
    </row>
    <row r="174" spans="1:6" ht="12.75">
      <c r="A174" s="3"/>
      <c r="B174" s="3" t="s">
        <v>11</v>
      </c>
      <c r="C174" s="3"/>
      <c r="D174" s="3">
        <f>SUM(D173)</f>
        <v>1500</v>
      </c>
      <c r="E174" s="3">
        <f>SUM(E173)</f>
        <v>1500</v>
      </c>
      <c r="F174" s="5">
        <f>E174/D174</f>
        <v>1</v>
      </c>
    </row>
    <row r="175" spans="1:6" ht="12.75">
      <c r="A175" s="3"/>
      <c r="B175" s="3">
        <v>80195</v>
      </c>
      <c r="C175" s="3" t="s">
        <v>12</v>
      </c>
      <c r="D175" s="3"/>
      <c r="E175" s="3"/>
      <c r="F175" s="5"/>
    </row>
    <row r="176" spans="1:6" ht="11.25" customHeight="1">
      <c r="A176" s="3"/>
      <c r="B176" s="3"/>
      <c r="C176" s="9" t="s">
        <v>13</v>
      </c>
      <c r="D176" s="3">
        <v>4539</v>
      </c>
      <c r="E176" s="3">
        <v>4539</v>
      </c>
      <c r="F176" s="5">
        <f>E176/D176</f>
        <v>1</v>
      </c>
    </row>
    <row r="177" spans="1:6" ht="12.75">
      <c r="A177" s="3"/>
      <c r="B177" s="3" t="s">
        <v>11</v>
      </c>
      <c r="C177" s="3"/>
      <c r="D177" s="3">
        <f>SUM(D176)</f>
        <v>4539</v>
      </c>
      <c r="E177" s="3">
        <f>SUM(E176)</f>
        <v>4539</v>
      </c>
      <c r="F177" s="5">
        <f>E177/D177</f>
        <v>1</v>
      </c>
    </row>
    <row r="178" spans="1:6" ht="12.75">
      <c r="A178" s="3">
        <v>854</v>
      </c>
      <c r="B178" s="3"/>
      <c r="C178" s="3" t="s">
        <v>14</v>
      </c>
      <c r="D178" s="3"/>
      <c r="E178" s="3"/>
      <c r="F178" s="5"/>
    </row>
    <row r="179" spans="1:6" ht="12.75">
      <c r="A179" s="3"/>
      <c r="B179" s="3">
        <v>85401</v>
      </c>
      <c r="C179" s="3" t="s">
        <v>21</v>
      </c>
      <c r="D179" s="3"/>
      <c r="E179" s="3"/>
      <c r="F179" s="5"/>
    </row>
    <row r="180" spans="1:6" ht="12.75">
      <c r="A180" s="3"/>
      <c r="B180" s="3"/>
      <c r="C180" s="4" t="s">
        <v>9</v>
      </c>
      <c r="D180" s="3">
        <v>55607</v>
      </c>
      <c r="E180" s="3">
        <v>55392</v>
      </c>
      <c r="F180" s="5">
        <f>E180/D180</f>
        <v>0.9961335803046379</v>
      </c>
    </row>
    <row r="181" spans="1:6" ht="12.75">
      <c r="A181" s="3"/>
      <c r="B181" s="3"/>
      <c r="C181" s="4" t="s">
        <v>10</v>
      </c>
      <c r="D181" s="3">
        <v>12796</v>
      </c>
      <c r="E181" s="3">
        <v>12793</v>
      </c>
      <c r="F181" s="5">
        <f>E181/D181</f>
        <v>0.9997655517349172</v>
      </c>
    </row>
    <row r="182" spans="1:6" ht="60.75" customHeight="1">
      <c r="A182" s="3"/>
      <c r="B182" s="3"/>
      <c r="C182" s="6" t="s">
        <v>72</v>
      </c>
      <c r="D182" s="3"/>
      <c r="E182" s="3"/>
      <c r="F182" s="5"/>
    </row>
    <row r="183" spans="1:6" ht="12.75">
      <c r="A183" s="3"/>
      <c r="B183" s="3" t="s">
        <v>11</v>
      </c>
      <c r="C183" s="4"/>
      <c r="D183" s="3">
        <f>SUM(D179:D182)</f>
        <v>68403</v>
      </c>
      <c r="E183" s="3">
        <f>SUM(E180:E182)</f>
        <v>68185</v>
      </c>
      <c r="F183" s="5">
        <f>E183/D183</f>
        <v>0.9968130052775463</v>
      </c>
    </row>
    <row r="184" spans="1:6" ht="12.75">
      <c r="A184" s="3"/>
      <c r="B184" s="3">
        <v>85415</v>
      </c>
      <c r="C184" s="3" t="s">
        <v>42</v>
      </c>
      <c r="D184" s="3"/>
      <c r="E184" s="3"/>
      <c r="F184" s="5"/>
    </row>
    <row r="185" spans="1:6" ht="12.75">
      <c r="A185" s="3"/>
      <c r="B185" s="3"/>
      <c r="C185" s="3" t="s">
        <v>58</v>
      </c>
      <c r="D185" s="3">
        <v>220</v>
      </c>
      <c r="E185" s="3">
        <v>220</v>
      </c>
      <c r="F185" s="5">
        <f>E185/D185</f>
        <v>1</v>
      </c>
    </row>
    <row r="186" spans="1:6" ht="12.75">
      <c r="A186" s="3"/>
      <c r="B186" s="3" t="s">
        <v>11</v>
      </c>
      <c r="C186" s="4"/>
      <c r="D186" s="3">
        <f>SUM(D185)</f>
        <v>220</v>
      </c>
      <c r="E186" s="3">
        <f>SUM(E185)</f>
        <v>220</v>
      </c>
      <c r="F186" s="5">
        <f>E186/D186</f>
        <v>1</v>
      </c>
    </row>
    <row r="187" spans="1:6" ht="12.75">
      <c r="A187" s="3"/>
      <c r="B187" s="3"/>
      <c r="C187" s="3" t="s">
        <v>16</v>
      </c>
      <c r="D187" s="3">
        <f>SUM(D186,D183,D177,D174,D171,D166)</f>
        <v>770932</v>
      </c>
      <c r="E187" s="3">
        <f>SUM(E186,E183,E177,E174,E171,E166)</f>
        <v>766977</v>
      </c>
      <c r="F187" s="5">
        <f>E187/D187</f>
        <v>0.9948698458489206</v>
      </c>
    </row>
    <row r="188" spans="1:6" ht="12.75">
      <c r="A188" s="7"/>
      <c r="B188" s="7"/>
      <c r="C188" s="7"/>
      <c r="D188" s="7"/>
      <c r="E188" s="7"/>
      <c r="F188" s="8"/>
    </row>
    <row r="189" spans="1:6" ht="12.75">
      <c r="A189" s="7"/>
      <c r="B189" s="7"/>
      <c r="C189" s="7"/>
      <c r="D189" s="7"/>
      <c r="E189" s="7"/>
      <c r="F189" s="8"/>
    </row>
    <row r="190" spans="1:6" ht="12.75">
      <c r="A190" s="7"/>
      <c r="B190" s="7"/>
      <c r="C190" s="7"/>
      <c r="D190" s="7"/>
      <c r="E190" s="7"/>
      <c r="F190" s="8"/>
    </row>
    <row r="191" spans="1:6" ht="12.75">
      <c r="A191" s="1"/>
      <c r="B191" s="11" t="s">
        <v>22</v>
      </c>
      <c r="C191" s="1"/>
      <c r="D191" s="1"/>
      <c r="E191" s="1"/>
      <c r="F191" s="1"/>
    </row>
    <row r="192" spans="1:6" ht="12.75">
      <c r="A192" s="2" t="s">
        <v>0</v>
      </c>
      <c r="B192" s="2" t="s">
        <v>1</v>
      </c>
      <c r="C192" s="2" t="s">
        <v>2</v>
      </c>
      <c r="D192" s="2" t="s">
        <v>3</v>
      </c>
      <c r="E192" s="2" t="s">
        <v>4</v>
      </c>
      <c r="F192" s="2" t="s">
        <v>5</v>
      </c>
    </row>
    <row r="193" spans="1:6" ht="12.75">
      <c r="A193" s="3">
        <v>801</v>
      </c>
      <c r="B193" s="3"/>
      <c r="C193" s="3" t="s">
        <v>7</v>
      </c>
      <c r="D193" s="3"/>
      <c r="E193" s="3"/>
      <c r="F193" s="3"/>
    </row>
    <row r="194" spans="1:6" ht="12.75">
      <c r="A194" s="3"/>
      <c r="B194" s="3">
        <v>80101</v>
      </c>
      <c r="C194" s="3" t="s">
        <v>8</v>
      </c>
      <c r="D194" s="3"/>
      <c r="E194" s="3"/>
      <c r="F194" s="3"/>
    </row>
    <row r="195" spans="1:6" ht="12.75">
      <c r="A195" s="3"/>
      <c r="B195" s="3"/>
      <c r="C195" s="4" t="s">
        <v>9</v>
      </c>
      <c r="D195" s="3">
        <v>424584</v>
      </c>
      <c r="E195" s="3">
        <v>424582</v>
      </c>
      <c r="F195" s="5">
        <f>E195/D195</f>
        <v>0.9999952895069056</v>
      </c>
    </row>
    <row r="196" spans="1:6" ht="12.75">
      <c r="A196" s="3"/>
      <c r="B196" s="3"/>
      <c r="C196" s="4" t="s">
        <v>10</v>
      </c>
      <c r="D196" s="3">
        <v>106382</v>
      </c>
      <c r="E196" s="3">
        <v>103699</v>
      </c>
      <c r="F196" s="5">
        <f>E196/D196</f>
        <v>0.9747795679720254</v>
      </c>
    </row>
    <row r="197" spans="1:6" ht="87.75" customHeight="1">
      <c r="A197" s="3"/>
      <c r="B197" s="3"/>
      <c r="C197" s="6" t="s">
        <v>73</v>
      </c>
      <c r="D197" s="3"/>
      <c r="E197" s="3"/>
      <c r="F197" s="5"/>
    </row>
    <row r="198" spans="1:6" ht="12.75">
      <c r="A198" s="3"/>
      <c r="B198" s="3" t="s">
        <v>11</v>
      </c>
      <c r="C198" s="6"/>
      <c r="D198" s="3">
        <f>SUM(D195:D197)</f>
        <v>530966</v>
      </c>
      <c r="E198" s="3">
        <f>SUM(E195:E197)</f>
        <v>528281</v>
      </c>
      <c r="F198" s="5">
        <f>E198/D198</f>
        <v>0.9949431790359458</v>
      </c>
    </row>
    <row r="199" spans="1:6" ht="12.75">
      <c r="A199" s="3"/>
      <c r="B199" s="3">
        <v>80103</v>
      </c>
      <c r="C199" s="6" t="s">
        <v>34</v>
      </c>
      <c r="D199" s="3"/>
      <c r="E199" s="3"/>
      <c r="F199" s="5"/>
    </row>
    <row r="200" spans="1:6" ht="12.75">
      <c r="A200" s="3"/>
      <c r="B200" s="3"/>
      <c r="C200" s="4" t="s">
        <v>9</v>
      </c>
      <c r="D200" s="3">
        <v>80647</v>
      </c>
      <c r="E200" s="3">
        <v>80644</v>
      </c>
      <c r="F200" s="5">
        <f>E200/D200</f>
        <v>0.9999628008481407</v>
      </c>
    </row>
    <row r="201" spans="1:6" ht="12.75">
      <c r="A201" s="3"/>
      <c r="B201" s="3"/>
      <c r="C201" s="4" t="s">
        <v>10</v>
      </c>
      <c r="D201" s="3">
        <v>18113</v>
      </c>
      <c r="E201" s="3">
        <v>18110</v>
      </c>
      <c r="F201" s="5">
        <f>E201/D201</f>
        <v>0.9998343731021918</v>
      </c>
    </row>
    <row r="202" spans="1:6" ht="43.5" customHeight="1">
      <c r="A202" s="3"/>
      <c r="B202" s="3"/>
      <c r="C202" s="6" t="s">
        <v>49</v>
      </c>
      <c r="D202" s="3"/>
      <c r="E202" s="3"/>
      <c r="F202" s="5"/>
    </row>
    <row r="203" spans="1:6" ht="12.75">
      <c r="A203" s="3"/>
      <c r="B203" s="3" t="s">
        <v>11</v>
      </c>
      <c r="C203" s="3"/>
      <c r="D203" s="3">
        <f>SUM(D200:D202)</f>
        <v>98760</v>
      </c>
      <c r="E203" s="3">
        <f>SUM(E200:E202)</f>
        <v>98754</v>
      </c>
      <c r="F203" s="5">
        <f>E203/D203</f>
        <v>0.9999392466585663</v>
      </c>
    </row>
    <row r="204" spans="1:6" ht="12.75">
      <c r="A204" s="3"/>
      <c r="B204" s="3">
        <v>80195</v>
      </c>
      <c r="C204" s="3" t="s">
        <v>12</v>
      </c>
      <c r="D204" s="3"/>
      <c r="E204" s="3"/>
      <c r="F204" s="5"/>
    </row>
    <row r="205" spans="1:6" ht="21" customHeight="1">
      <c r="A205" s="3"/>
      <c r="B205" s="3"/>
      <c r="C205" s="6" t="s">
        <v>13</v>
      </c>
      <c r="D205" s="3">
        <v>1804</v>
      </c>
      <c r="E205" s="3">
        <v>1804</v>
      </c>
      <c r="F205" s="5">
        <f>E205/D205</f>
        <v>1</v>
      </c>
    </row>
    <row r="206" spans="1:6" ht="12.75">
      <c r="A206" s="3"/>
      <c r="B206" s="3" t="s">
        <v>11</v>
      </c>
      <c r="C206" s="3"/>
      <c r="D206" s="3">
        <f>SUM(D205)</f>
        <v>1804</v>
      </c>
      <c r="E206" s="3">
        <f>SUM(E205)</f>
        <v>1804</v>
      </c>
      <c r="F206" s="5">
        <f>E206/D206</f>
        <v>1</v>
      </c>
    </row>
    <row r="207" spans="1:6" ht="12.75">
      <c r="A207" s="3"/>
      <c r="B207" s="3">
        <v>80146</v>
      </c>
      <c r="C207" s="3" t="s">
        <v>27</v>
      </c>
      <c r="D207" s="3"/>
      <c r="E207" s="3"/>
      <c r="F207" s="5"/>
    </row>
    <row r="208" spans="1:6" ht="12.75">
      <c r="A208" s="3"/>
      <c r="B208" s="3"/>
      <c r="C208" s="4" t="s">
        <v>30</v>
      </c>
      <c r="D208" s="3">
        <v>1000</v>
      </c>
      <c r="E208" s="3">
        <v>900</v>
      </c>
      <c r="F208" s="5">
        <f>E208/D208</f>
        <v>0.9</v>
      </c>
    </row>
    <row r="209" spans="1:6" ht="12.75">
      <c r="A209" s="3"/>
      <c r="B209" s="3" t="s">
        <v>11</v>
      </c>
      <c r="C209" s="3"/>
      <c r="D209" s="3">
        <f>SUM(D208)</f>
        <v>1000</v>
      </c>
      <c r="E209" s="3">
        <f>SUM(E208)</f>
        <v>900</v>
      </c>
      <c r="F209" s="5">
        <f>E209/D209</f>
        <v>0.9</v>
      </c>
    </row>
    <row r="210" spans="1:6" ht="12.75">
      <c r="A210" s="3">
        <v>854</v>
      </c>
      <c r="B210" s="3"/>
      <c r="C210" s="3" t="s">
        <v>14</v>
      </c>
      <c r="D210" s="3"/>
      <c r="E210" s="3"/>
      <c r="F210" s="5"/>
    </row>
    <row r="211" spans="1:6" ht="12.75">
      <c r="A211" s="3"/>
      <c r="B211" s="3">
        <v>85401</v>
      </c>
      <c r="C211" s="3" t="s">
        <v>21</v>
      </c>
      <c r="D211" s="3"/>
      <c r="E211" s="3"/>
      <c r="F211" s="5"/>
    </row>
    <row r="212" spans="1:6" ht="12.75">
      <c r="A212" s="3"/>
      <c r="B212" s="3"/>
      <c r="C212" s="4" t="s">
        <v>9</v>
      </c>
      <c r="D212" s="3">
        <v>67124</v>
      </c>
      <c r="E212" s="3">
        <v>67123</v>
      </c>
      <c r="F212" s="5">
        <f>E212/D212</f>
        <v>0.9999851021989155</v>
      </c>
    </row>
    <row r="213" spans="1:6" ht="12.75">
      <c r="A213" s="3"/>
      <c r="B213" s="3"/>
      <c r="C213" s="4" t="s">
        <v>10</v>
      </c>
      <c r="D213" s="3">
        <v>13394</v>
      </c>
      <c r="E213" s="3">
        <v>13389</v>
      </c>
      <c r="F213" s="5">
        <f>E213/D213</f>
        <v>0.9996266985217261</v>
      </c>
    </row>
    <row r="214" spans="1:6" ht="46.5" customHeight="1">
      <c r="A214" s="3"/>
      <c r="B214" s="3"/>
      <c r="C214" s="6" t="s">
        <v>50</v>
      </c>
      <c r="D214" s="3"/>
      <c r="E214" s="3"/>
      <c r="F214" s="5"/>
    </row>
    <row r="215" spans="1:6" ht="12.75">
      <c r="A215" s="3"/>
      <c r="B215" s="3" t="s">
        <v>11</v>
      </c>
      <c r="C215" s="4"/>
      <c r="D215" s="3">
        <f>SUM(D211:D214)</f>
        <v>80518</v>
      </c>
      <c r="E215" s="3">
        <f>SUM(E212:E214)</f>
        <v>80512</v>
      </c>
      <c r="F215" s="5">
        <f>E215/D215</f>
        <v>0.9999254825008073</v>
      </c>
    </row>
    <row r="216" spans="1:6" ht="12.75">
      <c r="A216" s="3"/>
      <c r="B216" s="3">
        <v>85415</v>
      </c>
      <c r="C216" s="3" t="s">
        <v>42</v>
      </c>
      <c r="D216" s="3"/>
      <c r="E216" s="3"/>
      <c r="F216" s="5"/>
    </row>
    <row r="217" spans="1:6" ht="12.75">
      <c r="A217" s="3"/>
      <c r="B217" s="3"/>
      <c r="C217" s="3" t="s">
        <v>58</v>
      </c>
      <c r="D217" s="3">
        <v>110</v>
      </c>
      <c r="E217" s="3">
        <v>110</v>
      </c>
      <c r="F217" s="5">
        <f>E217/D217</f>
        <v>1</v>
      </c>
    </row>
    <row r="218" spans="1:6" ht="12.75">
      <c r="A218" s="3"/>
      <c r="B218" s="3" t="s">
        <v>11</v>
      </c>
      <c r="C218" s="4"/>
      <c r="D218" s="3">
        <f>SUM(D217)</f>
        <v>110</v>
      </c>
      <c r="E218" s="3">
        <f>SUM(E217)</f>
        <v>110</v>
      </c>
      <c r="F218" s="5">
        <f>E218/D218</f>
        <v>1</v>
      </c>
    </row>
    <row r="219" spans="1:6" ht="12.75">
      <c r="A219" s="3"/>
      <c r="B219" s="3"/>
      <c r="C219" s="3" t="s">
        <v>16</v>
      </c>
      <c r="D219" s="3">
        <f>SUM(D218,D215,D206,D209,D203,D198)</f>
        <v>713158</v>
      </c>
      <c r="E219" s="3">
        <f>SUM(E218,E215,E206,E209,E203,E198)</f>
        <v>710361</v>
      </c>
      <c r="F219" s="5">
        <f>E219/D219</f>
        <v>0.9960780079589656</v>
      </c>
    </row>
    <row r="220" spans="1:6" ht="12.75">
      <c r="A220" s="7"/>
      <c r="B220" s="7"/>
      <c r="C220" s="7"/>
      <c r="D220" s="7"/>
      <c r="E220" s="7"/>
      <c r="F220" s="8"/>
    </row>
    <row r="221" spans="1:6" ht="12.75">
      <c r="A221" s="1"/>
      <c r="B221" s="11" t="s">
        <v>37</v>
      </c>
      <c r="C221" s="1"/>
      <c r="D221" s="1"/>
      <c r="E221" s="1"/>
      <c r="F221" s="1"/>
    </row>
    <row r="222" spans="1:6" ht="12.75">
      <c r="A222" s="2" t="s">
        <v>0</v>
      </c>
      <c r="B222" s="2" t="s">
        <v>1</v>
      </c>
      <c r="C222" s="2" t="s">
        <v>2</v>
      </c>
      <c r="D222" s="2" t="s">
        <v>3</v>
      </c>
      <c r="E222" s="2" t="s">
        <v>4</v>
      </c>
      <c r="F222" s="2" t="s">
        <v>5</v>
      </c>
    </row>
    <row r="223" spans="1:6" ht="12.75">
      <c r="A223" s="3">
        <v>801</v>
      </c>
      <c r="B223" s="3"/>
      <c r="C223" s="3" t="s">
        <v>7</v>
      </c>
      <c r="D223" s="3"/>
      <c r="E223" s="3"/>
      <c r="F223" s="3"/>
    </row>
    <row r="224" spans="1:6" ht="12.75">
      <c r="A224" s="3"/>
      <c r="B224" s="3">
        <v>80101</v>
      </c>
      <c r="C224" s="3" t="s">
        <v>8</v>
      </c>
      <c r="D224" s="3"/>
      <c r="E224" s="3"/>
      <c r="F224" s="3"/>
    </row>
    <row r="225" spans="1:6" ht="12.75">
      <c r="A225" s="3"/>
      <c r="B225" s="3"/>
      <c r="C225" s="4" t="s">
        <v>9</v>
      </c>
      <c r="D225" s="3">
        <v>878608</v>
      </c>
      <c r="E225" s="3">
        <v>878572</v>
      </c>
      <c r="F225" s="5">
        <f>E225/D225</f>
        <v>0.9999590260958243</v>
      </c>
    </row>
    <row r="226" spans="1:6" ht="12.75">
      <c r="A226" s="3"/>
      <c r="B226" s="3"/>
      <c r="C226" s="4" t="s">
        <v>10</v>
      </c>
      <c r="D226" s="3">
        <v>152838</v>
      </c>
      <c r="E226" s="3">
        <v>152214</v>
      </c>
      <c r="F226" s="5">
        <f>E226/D226</f>
        <v>0.9959172457111451</v>
      </c>
    </row>
    <row r="227" spans="1:6" ht="96.75" customHeight="1">
      <c r="A227" s="3"/>
      <c r="B227" s="3"/>
      <c r="C227" s="6" t="s">
        <v>63</v>
      </c>
      <c r="D227" s="3"/>
      <c r="E227" s="3"/>
      <c r="F227" s="5"/>
    </row>
    <row r="228" spans="1:6" ht="12" customHeight="1">
      <c r="A228" s="3"/>
      <c r="B228" s="3"/>
      <c r="C228" s="6" t="s">
        <v>64</v>
      </c>
      <c r="D228" s="3">
        <v>12100</v>
      </c>
      <c r="E228" s="3">
        <v>12100</v>
      </c>
      <c r="F228" s="5">
        <f>E228/D228</f>
        <v>1</v>
      </c>
    </row>
    <row r="229" spans="1:6" ht="12" customHeight="1">
      <c r="A229" s="3"/>
      <c r="B229" s="3" t="s">
        <v>11</v>
      </c>
      <c r="C229" s="6"/>
      <c r="D229" s="3">
        <f>SUM(D225:D228)</f>
        <v>1043546</v>
      </c>
      <c r="E229" s="3">
        <f>SUM(E225:E228)</f>
        <v>1042886</v>
      </c>
      <c r="F229" s="5">
        <f>E229/D229</f>
        <v>0.9993675410571263</v>
      </c>
    </row>
    <row r="230" spans="1:6" ht="21" customHeight="1">
      <c r="A230" s="3"/>
      <c r="B230" s="3">
        <v>80103</v>
      </c>
      <c r="C230" s="4" t="s">
        <v>34</v>
      </c>
      <c r="D230" s="3"/>
      <c r="E230" s="3"/>
      <c r="F230" s="5"/>
    </row>
    <row r="231" spans="1:6" ht="12.75" customHeight="1">
      <c r="A231" s="3"/>
      <c r="B231" s="3"/>
      <c r="C231" s="4" t="s">
        <v>9</v>
      </c>
      <c r="D231" s="3">
        <v>107246</v>
      </c>
      <c r="E231" s="3">
        <v>107243</v>
      </c>
      <c r="F231" s="5">
        <f>E231/D231</f>
        <v>0.9999720269287433</v>
      </c>
    </row>
    <row r="232" spans="1:6" ht="12.75">
      <c r="A232" s="3"/>
      <c r="B232" s="3"/>
      <c r="C232" s="4" t="s">
        <v>10</v>
      </c>
      <c r="D232" s="3">
        <v>11080</v>
      </c>
      <c r="E232" s="3">
        <v>11080</v>
      </c>
      <c r="F232" s="5">
        <f>E232/D232</f>
        <v>1</v>
      </c>
    </row>
    <row r="233" spans="1:6" ht="38.25" customHeight="1">
      <c r="A233" s="3"/>
      <c r="B233" s="3"/>
      <c r="C233" s="6" t="s">
        <v>74</v>
      </c>
      <c r="D233" s="3"/>
      <c r="E233" s="3"/>
      <c r="F233" s="5"/>
    </row>
    <row r="234" spans="1:6" ht="12.75">
      <c r="A234" s="3"/>
      <c r="B234" s="3" t="s">
        <v>11</v>
      </c>
      <c r="C234" s="3"/>
      <c r="D234" s="3">
        <f>SUM(D231:D233)</f>
        <v>118326</v>
      </c>
      <c r="E234" s="3">
        <f>SUM(E231:E233)</f>
        <v>118323</v>
      </c>
      <c r="F234" s="5">
        <f>E234/D234</f>
        <v>0.9999746463161098</v>
      </c>
    </row>
    <row r="235" spans="1:6" ht="12.75">
      <c r="A235" s="3"/>
      <c r="B235" s="3">
        <v>80146</v>
      </c>
      <c r="C235" s="3" t="s">
        <v>27</v>
      </c>
      <c r="D235" s="3"/>
      <c r="E235" s="3"/>
      <c r="F235" s="5"/>
    </row>
    <row r="236" spans="1:6" ht="12.75">
      <c r="A236" s="3"/>
      <c r="B236" s="3"/>
      <c r="C236" s="4" t="s">
        <v>30</v>
      </c>
      <c r="D236" s="3">
        <v>2300</v>
      </c>
      <c r="E236" s="3">
        <v>2214</v>
      </c>
      <c r="F236" s="5">
        <f>E236/D236</f>
        <v>0.9626086956521739</v>
      </c>
    </row>
    <row r="237" spans="1:6" ht="12.75">
      <c r="A237" s="3"/>
      <c r="B237" s="3" t="s">
        <v>11</v>
      </c>
      <c r="C237" s="3"/>
      <c r="D237" s="3">
        <f>SUM(D236)</f>
        <v>2300</v>
      </c>
      <c r="E237" s="3">
        <f>SUM(E236)</f>
        <v>2214</v>
      </c>
      <c r="F237" s="5">
        <f>E237/D237</f>
        <v>0.9626086956521739</v>
      </c>
    </row>
    <row r="238" spans="1:6" ht="12.75">
      <c r="A238" s="3"/>
      <c r="B238" s="3">
        <v>80195</v>
      </c>
      <c r="C238" s="3" t="s">
        <v>12</v>
      </c>
      <c r="D238" s="3"/>
      <c r="E238" s="3"/>
      <c r="F238" s="5"/>
    </row>
    <row r="239" spans="1:6" ht="12.75" customHeight="1">
      <c r="A239" s="3"/>
      <c r="B239" s="3"/>
      <c r="C239" s="6" t="s">
        <v>54</v>
      </c>
      <c r="D239" s="3">
        <v>8559</v>
      </c>
      <c r="E239" s="3">
        <v>8559</v>
      </c>
      <c r="F239" s="5">
        <f>E239/D239</f>
        <v>1</v>
      </c>
    </row>
    <row r="240" spans="1:6" ht="12.75">
      <c r="A240" s="3"/>
      <c r="B240" s="3" t="s">
        <v>11</v>
      </c>
      <c r="C240" s="3"/>
      <c r="D240" s="3">
        <f>SUM(D239)</f>
        <v>8559</v>
      </c>
      <c r="E240" s="3">
        <f>SUM(E239)</f>
        <v>8559</v>
      </c>
      <c r="F240" s="5">
        <f>E240/D240</f>
        <v>1</v>
      </c>
    </row>
    <row r="241" spans="1:6" ht="12.75">
      <c r="A241" s="3">
        <v>854</v>
      </c>
      <c r="B241" s="3"/>
      <c r="C241" s="3" t="s">
        <v>14</v>
      </c>
      <c r="D241" s="3"/>
      <c r="E241" s="3"/>
      <c r="F241" s="5"/>
    </row>
    <row r="242" spans="1:6" ht="12.75">
      <c r="A242" s="3"/>
      <c r="B242" s="3">
        <v>85401</v>
      </c>
      <c r="C242" s="3" t="s">
        <v>21</v>
      </c>
      <c r="D242" s="3"/>
      <c r="E242" s="3"/>
      <c r="F242" s="5"/>
    </row>
    <row r="243" spans="1:6" ht="12.75">
      <c r="A243" s="3"/>
      <c r="B243" s="3"/>
      <c r="C243" s="4" t="s">
        <v>9</v>
      </c>
      <c r="D243" s="3">
        <v>111183</v>
      </c>
      <c r="E243" s="3">
        <v>111181</v>
      </c>
      <c r="F243" s="5">
        <f>E243/D243</f>
        <v>0.9999820116384699</v>
      </c>
    </row>
    <row r="244" spans="1:6" ht="12.75">
      <c r="A244" s="3"/>
      <c r="B244" s="3"/>
      <c r="C244" s="4" t="s">
        <v>10</v>
      </c>
      <c r="D244" s="3">
        <v>15330</v>
      </c>
      <c r="E244" s="3">
        <v>15330</v>
      </c>
      <c r="F244" s="5">
        <f>E244/D244</f>
        <v>1</v>
      </c>
    </row>
    <row r="245" spans="1:6" ht="48.75" customHeight="1">
      <c r="A245" s="3"/>
      <c r="B245" s="3"/>
      <c r="C245" s="6" t="s">
        <v>75</v>
      </c>
      <c r="D245" s="3"/>
      <c r="E245" s="3"/>
      <c r="F245" s="5"/>
    </row>
    <row r="246" spans="1:6" ht="12.75">
      <c r="A246" s="3"/>
      <c r="B246" s="3" t="s">
        <v>11</v>
      </c>
      <c r="C246" s="4"/>
      <c r="D246" s="3">
        <f>SUM(D242:D245)</f>
        <v>126513</v>
      </c>
      <c r="E246" s="3">
        <f>SUM(E243:E245)</f>
        <v>126511</v>
      </c>
      <c r="F246" s="5">
        <f>E246/D246</f>
        <v>0.9999841913479247</v>
      </c>
    </row>
    <row r="247" spans="1:6" ht="12.75">
      <c r="A247" s="3"/>
      <c r="B247" s="3">
        <v>85415</v>
      </c>
      <c r="C247" s="3" t="s">
        <v>42</v>
      </c>
      <c r="D247" s="3"/>
      <c r="E247" s="3"/>
      <c r="F247" s="5"/>
    </row>
    <row r="248" spans="1:6" ht="12.75">
      <c r="A248" s="3"/>
      <c r="B248" s="3"/>
      <c r="C248" s="3" t="s">
        <v>58</v>
      </c>
      <c r="D248" s="3">
        <v>440</v>
      </c>
      <c r="E248" s="3">
        <v>440</v>
      </c>
      <c r="F248" s="5">
        <f>E248/D248</f>
        <v>1</v>
      </c>
    </row>
    <row r="249" spans="1:6" ht="12.75">
      <c r="A249" s="3"/>
      <c r="B249" s="3" t="s">
        <v>11</v>
      </c>
      <c r="C249" s="4"/>
      <c r="D249" s="3">
        <f>SUM(D248)</f>
        <v>440</v>
      </c>
      <c r="E249" s="3">
        <f>SUM(E248)</f>
        <v>440</v>
      </c>
      <c r="F249" s="5">
        <f>E249/D249</f>
        <v>1</v>
      </c>
    </row>
    <row r="250" spans="1:6" ht="12.75">
      <c r="A250" s="3"/>
      <c r="B250" s="3"/>
      <c r="C250" s="3" t="s">
        <v>16</v>
      </c>
      <c r="D250" s="3">
        <f>SUM(D249,D246,D240,D237,D234,D229)</f>
        <v>1299684</v>
      </c>
      <c r="E250" s="3">
        <f>SUM(E249,E246,E240,E237,E234,E229)</f>
        <v>1298933</v>
      </c>
      <c r="F250" s="5">
        <f>E250/D250</f>
        <v>0.999422167234497</v>
      </c>
    </row>
    <row r="251" spans="1:6" ht="12.75">
      <c r="A251" s="7"/>
      <c r="B251" s="7"/>
      <c r="C251" s="7"/>
      <c r="D251" s="7"/>
      <c r="E251" s="7"/>
      <c r="F251" s="8"/>
    </row>
    <row r="252" spans="1:6" ht="12.75">
      <c r="A252" s="7"/>
      <c r="B252" s="7"/>
      <c r="C252" s="7"/>
      <c r="D252" s="7"/>
      <c r="E252" s="7"/>
      <c r="F252" s="8"/>
    </row>
    <row r="253" spans="1:6" ht="12.75">
      <c r="A253" s="7"/>
      <c r="B253" s="7"/>
      <c r="C253" s="7"/>
      <c r="D253" s="7"/>
      <c r="E253" s="7"/>
      <c r="F253" s="8"/>
    </row>
    <row r="254" spans="1:6" ht="12.75">
      <c r="A254" s="7"/>
      <c r="B254" s="7"/>
      <c r="C254" s="7"/>
      <c r="D254" s="7"/>
      <c r="E254" s="7"/>
      <c r="F254" s="8"/>
    </row>
    <row r="255" spans="1:6" ht="12.75">
      <c r="A255" s="1"/>
      <c r="B255" s="11" t="s">
        <v>39</v>
      </c>
      <c r="C255" s="1"/>
      <c r="D255" s="1"/>
      <c r="E255" s="1"/>
      <c r="F255" s="1"/>
    </row>
    <row r="256" spans="1:6" ht="12.75">
      <c r="A256" s="2" t="s">
        <v>0</v>
      </c>
      <c r="B256" s="2" t="s">
        <v>1</v>
      </c>
      <c r="C256" s="2" t="s">
        <v>2</v>
      </c>
      <c r="D256" s="2" t="s">
        <v>3</v>
      </c>
      <c r="E256" s="2" t="s">
        <v>4</v>
      </c>
      <c r="F256" s="2" t="s">
        <v>5</v>
      </c>
    </row>
    <row r="257" spans="1:6" ht="12.75">
      <c r="A257" s="3">
        <v>801</v>
      </c>
      <c r="B257" s="3"/>
      <c r="C257" s="3" t="s">
        <v>7</v>
      </c>
      <c r="D257" s="3"/>
      <c r="E257" s="3"/>
      <c r="F257" s="3"/>
    </row>
    <row r="258" spans="1:6" ht="12.75">
      <c r="A258" s="3"/>
      <c r="B258" s="3">
        <v>80101</v>
      </c>
      <c r="C258" s="3" t="s">
        <v>8</v>
      </c>
      <c r="D258" s="3"/>
      <c r="E258" s="3"/>
      <c r="F258" s="3"/>
    </row>
    <row r="259" spans="1:6" ht="12.75">
      <c r="A259" s="3"/>
      <c r="B259" s="3"/>
      <c r="C259" s="4" t="s">
        <v>9</v>
      </c>
      <c r="D259" s="3">
        <v>1168762</v>
      </c>
      <c r="E259" s="3">
        <v>1168759</v>
      </c>
      <c r="F259" s="5">
        <f>E259/D259</f>
        <v>0.9999974331814347</v>
      </c>
    </row>
    <row r="260" spans="1:6" ht="12.75">
      <c r="A260" s="3"/>
      <c r="B260" s="3"/>
      <c r="C260" s="4" t="s">
        <v>10</v>
      </c>
      <c r="D260" s="3">
        <v>154038</v>
      </c>
      <c r="E260" s="3">
        <v>154031</v>
      </c>
      <c r="F260" s="5">
        <f>E260/D260</f>
        <v>0.9999545566678352</v>
      </c>
    </row>
    <row r="261" spans="1:6" ht="96" customHeight="1">
      <c r="A261" s="3"/>
      <c r="B261" s="3"/>
      <c r="C261" s="6" t="s">
        <v>57</v>
      </c>
      <c r="D261" s="3"/>
      <c r="E261" s="3"/>
      <c r="F261" s="5"/>
    </row>
    <row r="262" spans="1:6" ht="12.75">
      <c r="A262" s="3"/>
      <c r="B262" s="3" t="s">
        <v>11</v>
      </c>
      <c r="C262" s="6"/>
      <c r="D262" s="3">
        <f>SUM(D259:D261)</f>
        <v>1322800</v>
      </c>
      <c r="E262" s="3">
        <f>SUM(E259:E261)</f>
        <v>1322790</v>
      </c>
      <c r="F262" s="5">
        <f>E262/D262</f>
        <v>0.9999924402781978</v>
      </c>
    </row>
    <row r="263" spans="1:6" ht="12.75">
      <c r="A263" s="3"/>
      <c r="B263" s="3">
        <v>80103</v>
      </c>
      <c r="C263" s="6" t="s">
        <v>34</v>
      </c>
      <c r="D263" s="3"/>
      <c r="E263" s="3"/>
      <c r="F263" s="5"/>
    </row>
    <row r="264" spans="1:6" ht="12.75">
      <c r="A264" s="3"/>
      <c r="B264" s="3"/>
      <c r="C264" s="6" t="s">
        <v>9</v>
      </c>
      <c r="D264" s="3">
        <v>17132</v>
      </c>
      <c r="E264" s="3">
        <v>17092</v>
      </c>
      <c r="F264" s="5">
        <f>E264/D264</f>
        <v>0.9976651879523698</v>
      </c>
    </row>
    <row r="265" spans="1:6" ht="12.75">
      <c r="A265" s="3"/>
      <c r="B265" s="3"/>
      <c r="C265" s="6" t="s">
        <v>10</v>
      </c>
      <c r="D265" s="3">
        <v>9017</v>
      </c>
      <c r="E265" s="3">
        <v>8964</v>
      </c>
      <c r="F265" s="5">
        <f>E265/D265</f>
        <v>0.9941222135965398</v>
      </c>
    </row>
    <row r="266" spans="1:6" ht="48">
      <c r="A266" s="3"/>
      <c r="B266" s="3"/>
      <c r="C266" s="6" t="s">
        <v>65</v>
      </c>
      <c r="D266" s="3"/>
      <c r="E266" s="3"/>
      <c r="F266" s="5"/>
    </row>
    <row r="267" spans="1:6" ht="12.75">
      <c r="A267" s="3"/>
      <c r="B267" s="3" t="s">
        <v>11</v>
      </c>
      <c r="C267" s="6"/>
      <c r="D267" s="3">
        <f>SUM(D264:D266)</f>
        <v>26149</v>
      </c>
      <c r="E267" s="3">
        <f>SUM(E264:E266)</f>
        <v>26056</v>
      </c>
      <c r="F267" s="5"/>
    </row>
    <row r="268" spans="1:6" ht="12.75">
      <c r="A268" s="3"/>
      <c r="B268" s="3">
        <v>80195</v>
      </c>
      <c r="C268" s="3" t="s">
        <v>12</v>
      </c>
      <c r="D268" s="3"/>
      <c r="E268" s="3"/>
      <c r="F268" s="5"/>
    </row>
    <row r="269" spans="1:6" ht="25.5">
      <c r="A269" s="3"/>
      <c r="B269" s="3"/>
      <c r="C269" s="4" t="s">
        <v>13</v>
      </c>
      <c r="D269" s="3">
        <v>9759</v>
      </c>
      <c r="E269" s="3">
        <v>9759</v>
      </c>
      <c r="F269" s="5">
        <f>E269/D269</f>
        <v>1</v>
      </c>
    </row>
    <row r="270" spans="1:6" ht="12.75">
      <c r="A270" s="3"/>
      <c r="B270" s="3" t="s">
        <v>11</v>
      </c>
      <c r="C270" s="3"/>
      <c r="D270" s="3">
        <f>SUM(D269:D269)</f>
        <v>9759</v>
      </c>
      <c r="E270" s="3">
        <f>SUM(E269:E269)</f>
        <v>9759</v>
      </c>
      <c r="F270" s="5">
        <f>E270/D270</f>
        <v>1</v>
      </c>
    </row>
    <row r="271" spans="1:6" ht="12.75">
      <c r="A271" s="3"/>
      <c r="B271" s="3">
        <v>80146</v>
      </c>
      <c r="C271" s="3" t="s">
        <v>27</v>
      </c>
      <c r="D271" s="3"/>
      <c r="E271" s="3"/>
      <c r="F271" s="5"/>
    </row>
    <row r="272" spans="1:6" ht="12.75">
      <c r="A272" s="3"/>
      <c r="B272" s="3"/>
      <c r="C272" s="4" t="s">
        <v>29</v>
      </c>
      <c r="D272" s="3">
        <v>3200</v>
      </c>
      <c r="E272" s="3">
        <v>3200</v>
      </c>
      <c r="F272" s="5">
        <f>E272/D272</f>
        <v>1</v>
      </c>
    </row>
    <row r="273" spans="1:6" ht="12.75">
      <c r="A273" s="3"/>
      <c r="B273" s="3" t="s">
        <v>11</v>
      </c>
      <c r="C273" s="4"/>
      <c r="D273" s="3">
        <f>SUM(D272)</f>
        <v>3200</v>
      </c>
      <c r="E273" s="3">
        <f>SUM(E272)</f>
        <v>3200</v>
      </c>
      <c r="F273" s="5">
        <f>E273/D273</f>
        <v>1</v>
      </c>
    </row>
    <row r="274" spans="1:6" ht="12.75">
      <c r="A274" s="3">
        <v>854</v>
      </c>
      <c r="B274" s="3"/>
      <c r="C274" s="3" t="s">
        <v>14</v>
      </c>
      <c r="D274" s="3"/>
      <c r="E274" s="3"/>
      <c r="F274" s="5"/>
    </row>
    <row r="275" spans="1:6" ht="12.75">
      <c r="A275" s="3"/>
      <c r="B275" s="3">
        <v>85401</v>
      </c>
      <c r="C275" s="3" t="s">
        <v>21</v>
      </c>
      <c r="D275" s="3"/>
      <c r="E275" s="3"/>
      <c r="F275" s="5"/>
    </row>
    <row r="276" spans="1:6" ht="12.75">
      <c r="A276" s="3"/>
      <c r="B276" s="3"/>
      <c r="C276" s="4" t="s">
        <v>9</v>
      </c>
      <c r="D276" s="3">
        <v>103516</v>
      </c>
      <c r="E276" s="3">
        <v>103513</v>
      </c>
      <c r="F276" s="5">
        <f>E276/D276</f>
        <v>0.9999710189729124</v>
      </c>
    </row>
    <row r="277" spans="1:6" ht="12.75">
      <c r="A277" s="3"/>
      <c r="B277" s="3"/>
      <c r="C277" s="4" t="s">
        <v>10</v>
      </c>
      <c r="D277" s="3">
        <v>20371</v>
      </c>
      <c r="E277" s="3">
        <v>20354</v>
      </c>
      <c r="F277" s="5">
        <f>E277/D277</f>
        <v>0.9991654803396985</v>
      </c>
    </row>
    <row r="278" spans="1:6" ht="50.25" customHeight="1">
      <c r="A278" s="3"/>
      <c r="B278" s="3"/>
      <c r="C278" s="6" t="s">
        <v>66</v>
      </c>
      <c r="D278" s="3"/>
      <c r="E278" s="3"/>
      <c r="F278" s="5"/>
    </row>
    <row r="279" spans="1:6" ht="12.75">
      <c r="A279" s="3"/>
      <c r="B279" s="3" t="s">
        <v>11</v>
      </c>
      <c r="C279" s="4"/>
      <c r="D279" s="3">
        <f>SUM(D275:D278)</f>
        <v>123887</v>
      </c>
      <c r="E279" s="3">
        <f>SUM(E276:E278)</f>
        <v>123867</v>
      </c>
      <c r="F279" s="5">
        <f>E279/D279</f>
        <v>0.9998385625610435</v>
      </c>
    </row>
    <row r="280" spans="1:6" ht="12.75">
      <c r="A280" s="3"/>
      <c r="B280" s="3">
        <v>85415</v>
      </c>
      <c r="C280" s="3" t="s">
        <v>42</v>
      </c>
      <c r="D280" s="3"/>
      <c r="E280" s="3"/>
      <c r="F280" s="5"/>
    </row>
    <row r="281" spans="1:6" ht="12.75">
      <c r="A281" s="3"/>
      <c r="B281" s="3"/>
      <c r="C281" s="3" t="s">
        <v>58</v>
      </c>
      <c r="D281" s="3">
        <v>660</v>
      </c>
      <c r="E281" s="3">
        <v>660</v>
      </c>
      <c r="F281" s="5">
        <f>E281/D281</f>
        <v>1</v>
      </c>
    </row>
    <row r="282" spans="1:6" ht="12.75">
      <c r="A282" s="3"/>
      <c r="B282" s="3" t="s">
        <v>11</v>
      </c>
      <c r="C282" s="4"/>
      <c r="D282" s="3">
        <f>SUM(D281)</f>
        <v>660</v>
      </c>
      <c r="E282" s="3">
        <f>SUM(E281)</f>
        <v>660</v>
      </c>
      <c r="F282" s="5">
        <f>E282/D282</f>
        <v>1</v>
      </c>
    </row>
    <row r="283" spans="1:6" ht="12.75">
      <c r="A283" s="3"/>
      <c r="B283" s="3"/>
      <c r="C283" s="3" t="s">
        <v>16</v>
      </c>
      <c r="D283" s="3">
        <f>SUM(D282,D279,D267,D273,D270,D262)</f>
        <v>1486455</v>
      </c>
      <c r="E283" s="3">
        <f>SUM(E282,E279,E267,E273,E270,E262)</f>
        <v>1486332</v>
      </c>
      <c r="F283" s="5">
        <f>E283/D283</f>
        <v>0.9999172527927183</v>
      </c>
    </row>
    <row r="284" spans="1:6" ht="12.75">
      <c r="A284" s="1"/>
      <c r="B284" s="11" t="s">
        <v>24</v>
      </c>
      <c r="C284" s="1"/>
      <c r="D284" s="1"/>
      <c r="E284" s="1"/>
      <c r="F284" s="1"/>
    </row>
    <row r="285" spans="1:6" ht="12.75">
      <c r="A285" s="2" t="s">
        <v>0</v>
      </c>
      <c r="B285" s="2" t="s">
        <v>1</v>
      </c>
      <c r="C285" s="2" t="s">
        <v>2</v>
      </c>
      <c r="D285" s="2" t="s">
        <v>3</v>
      </c>
      <c r="E285" s="2" t="s">
        <v>4</v>
      </c>
      <c r="F285" s="2" t="s">
        <v>5</v>
      </c>
    </row>
    <row r="286" spans="1:6" ht="12.75">
      <c r="A286" s="3">
        <v>801</v>
      </c>
      <c r="B286" s="3"/>
      <c r="C286" s="3" t="s">
        <v>7</v>
      </c>
      <c r="D286" s="3"/>
      <c r="E286" s="3"/>
      <c r="F286" s="5"/>
    </row>
    <row r="287" spans="1:6" ht="12.75">
      <c r="A287" s="3"/>
      <c r="B287" s="3">
        <v>80104</v>
      </c>
      <c r="C287" s="3" t="s">
        <v>15</v>
      </c>
      <c r="D287" s="3"/>
      <c r="E287" s="3"/>
      <c r="F287" s="5"/>
    </row>
    <row r="288" spans="1:6" ht="12.75">
      <c r="A288" s="3"/>
      <c r="B288" s="3"/>
      <c r="C288" s="4" t="s">
        <v>9</v>
      </c>
      <c r="D288" s="3">
        <v>513606</v>
      </c>
      <c r="E288" s="3">
        <v>513604</v>
      </c>
      <c r="F288" s="5">
        <f>E288/D288</f>
        <v>0.9999961059644942</v>
      </c>
    </row>
    <row r="289" spans="1:6" ht="12.75">
      <c r="A289" s="3"/>
      <c r="B289" s="3"/>
      <c r="C289" s="4" t="s">
        <v>10</v>
      </c>
      <c r="D289" s="3">
        <v>196361</v>
      </c>
      <c r="E289" s="3">
        <v>195809</v>
      </c>
      <c r="F289" s="5">
        <f>E289/D289</f>
        <v>0.9971888511466126</v>
      </c>
    </row>
    <row r="290" spans="1:6" ht="93.75" customHeight="1">
      <c r="A290" s="3"/>
      <c r="B290" s="3"/>
      <c r="C290" s="6" t="s">
        <v>76</v>
      </c>
      <c r="D290" s="3"/>
      <c r="E290" s="3"/>
      <c r="F290" s="5"/>
    </row>
    <row r="291" spans="1:6" ht="12.75">
      <c r="A291" s="3"/>
      <c r="B291" s="3" t="s">
        <v>11</v>
      </c>
      <c r="C291" s="4"/>
      <c r="D291" s="3">
        <f>SUM(D287:D290)</f>
        <v>709967</v>
      </c>
      <c r="E291" s="3">
        <f>SUM(E288:E290)</f>
        <v>709413</v>
      </c>
      <c r="F291" s="5">
        <f>E291/D291</f>
        <v>0.9992196820415596</v>
      </c>
    </row>
    <row r="292" spans="1:6" ht="12.75">
      <c r="A292" s="3"/>
      <c r="B292" s="3">
        <v>80195</v>
      </c>
      <c r="C292" s="3" t="s">
        <v>12</v>
      </c>
      <c r="D292" s="3"/>
      <c r="E292" s="3"/>
      <c r="F292" s="5"/>
    </row>
    <row r="293" spans="1:6" ht="24">
      <c r="A293" s="3"/>
      <c r="B293" s="3"/>
      <c r="C293" s="6" t="s">
        <v>13</v>
      </c>
      <c r="D293" s="3">
        <v>3208</v>
      </c>
      <c r="E293" s="3">
        <v>3208</v>
      </c>
      <c r="F293" s="5">
        <f>E293/D293</f>
        <v>1</v>
      </c>
    </row>
    <row r="294" spans="1:6" ht="12.75">
      <c r="A294" s="3"/>
      <c r="B294" s="3" t="s">
        <v>11</v>
      </c>
      <c r="C294" s="4"/>
      <c r="D294" s="3">
        <f>SUM(D293)</f>
        <v>3208</v>
      </c>
      <c r="E294" s="3">
        <f>SUM(E293)</f>
        <v>3208</v>
      </c>
      <c r="F294" s="5">
        <f>E294/D294</f>
        <v>1</v>
      </c>
    </row>
    <row r="295" spans="1:6" ht="12.75">
      <c r="A295" s="3"/>
      <c r="B295" s="3">
        <v>80146</v>
      </c>
      <c r="C295" s="4" t="s">
        <v>27</v>
      </c>
      <c r="D295" s="3"/>
      <c r="E295" s="3"/>
      <c r="F295" s="5"/>
    </row>
    <row r="296" spans="1:6" ht="12.75">
      <c r="A296" s="3"/>
      <c r="B296" s="3"/>
      <c r="C296" s="4" t="s">
        <v>29</v>
      </c>
      <c r="D296" s="3">
        <v>1000</v>
      </c>
      <c r="E296" s="3">
        <v>1000</v>
      </c>
      <c r="F296" s="5">
        <f>E296/D296</f>
        <v>1</v>
      </c>
    </row>
    <row r="297" spans="1:6" ht="12.75">
      <c r="A297" s="3"/>
      <c r="B297" s="3" t="s">
        <v>11</v>
      </c>
      <c r="C297" s="4"/>
      <c r="D297" s="3">
        <f>SUM(D296)</f>
        <v>1000</v>
      </c>
      <c r="E297" s="3">
        <f>SUM(E296)</f>
        <v>1000</v>
      </c>
      <c r="F297" s="5">
        <f>E297/D297</f>
        <v>1</v>
      </c>
    </row>
    <row r="298" spans="1:6" ht="12.75">
      <c r="A298" s="3"/>
      <c r="B298" s="3"/>
      <c r="C298" s="3" t="s">
        <v>16</v>
      </c>
      <c r="D298" s="3">
        <f>SUM(D297,D291,D294)</f>
        <v>714175</v>
      </c>
      <c r="E298" s="3">
        <f>SUM(E297,E291,E294)</f>
        <v>713621</v>
      </c>
      <c r="F298" s="5">
        <f>E298/D298</f>
        <v>0.9992242797633634</v>
      </c>
    </row>
    <row r="299" spans="1:6" ht="12.75">
      <c r="A299" s="1"/>
      <c r="B299" s="1"/>
      <c r="C299" s="1"/>
      <c r="D299" s="1"/>
      <c r="E299" s="1"/>
      <c r="F299" s="1"/>
    </row>
    <row r="300" spans="1:6" ht="12.75">
      <c r="A300" s="1"/>
      <c r="B300" s="11" t="s">
        <v>25</v>
      </c>
      <c r="C300" s="1"/>
      <c r="D300" s="1"/>
      <c r="E300" s="1"/>
      <c r="F300" s="1"/>
    </row>
    <row r="301" spans="1:6" ht="12.75">
      <c r="A301" s="2" t="s">
        <v>0</v>
      </c>
      <c r="B301" s="2" t="s">
        <v>1</v>
      </c>
      <c r="C301" s="2" t="s">
        <v>2</v>
      </c>
      <c r="D301" s="2" t="s">
        <v>3</v>
      </c>
      <c r="E301" s="2" t="s">
        <v>4</v>
      </c>
      <c r="F301" s="2" t="s">
        <v>5</v>
      </c>
    </row>
    <row r="302" spans="1:6" ht="12.75">
      <c r="A302" s="3">
        <v>801</v>
      </c>
      <c r="B302" s="3"/>
      <c r="C302" s="3" t="s">
        <v>7</v>
      </c>
      <c r="D302" s="3"/>
      <c r="E302" s="3"/>
      <c r="F302" s="5"/>
    </row>
    <row r="303" spans="1:6" ht="12.75">
      <c r="A303" s="3"/>
      <c r="B303" s="3">
        <v>80104</v>
      </c>
      <c r="C303" s="3" t="s">
        <v>15</v>
      </c>
      <c r="D303" s="3"/>
      <c r="E303" s="3"/>
      <c r="F303" s="5"/>
    </row>
    <row r="304" spans="1:6" ht="12.75">
      <c r="A304" s="3"/>
      <c r="B304" s="3"/>
      <c r="C304" s="4" t="s">
        <v>9</v>
      </c>
      <c r="D304" s="3">
        <v>98457</v>
      </c>
      <c r="E304" s="3">
        <v>98457</v>
      </c>
      <c r="F304" s="5">
        <f>E304/D304</f>
        <v>1</v>
      </c>
    </row>
    <row r="305" spans="1:6" ht="12.75">
      <c r="A305" s="3"/>
      <c r="B305" s="3"/>
      <c r="C305" s="4" t="s">
        <v>10</v>
      </c>
      <c r="D305" s="3">
        <v>31165</v>
      </c>
      <c r="E305" s="3">
        <v>31165</v>
      </c>
      <c r="F305" s="5">
        <f>E305/D305</f>
        <v>1</v>
      </c>
    </row>
    <row r="306" spans="1:6" ht="65.25" customHeight="1">
      <c r="A306" s="3"/>
      <c r="B306" s="3"/>
      <c r="C306" s="6" t="s">
        <v>67</v>
      </c>
      <c r="D306" s="3"/>
      <c r="E306" s="3"/>
      <c r="F306" s="5"/>
    </row>
    <row r="307" spans="1:6" ht="12.75">
      <c r="A307" s="3"/>
      <c r="B307" s="3" t="s">
        <v>11</v>
      </c>
      <c r="C307" s="4"/>
      <c r="D307" s="3">
        <f>SUM(D303:D306)</f>
        <v>129622</v>
      </c>
      <c r="E307" s="3">
        <f>SUM(E304:E306)</f>
        <v>129622</v>
      </c>
      <c r="F307" s="5">
        <f>E307/D307</f>
        <v>1</v>
      </c>
    </row>
    <row r="308" spans="1:6" ht="12.75">
      <c r="A308" s="3"/>
      <c r="B308" s="3">
        <v>80195</v>
      </c>
      <c r="C308" s="4" t="s">
        <v>12</v>
      </c>
      <c r="D308" s="3"/>
      <c r="E308" s="3"/>
      <c r="F308" s="5"/>
    </row>
    <row r="309" spans="1:6" ht="25.5">
      <c r="A309" s="3"/>
      <c r="B309" s="3"/>
      <c r="C309" s="4" t="s">
        <v>13</v>
      </c>
      <c r="D309" s="3">
        <v>933</v>
      </c>
      <c r="E309" s="3">
        <v>933</v>
      </c>
      <c r="F309" s="5">
        <f>E309/D309</f>
        <v>1</v>
      </c>
    </row>
    <row r="310" spans="1:6" ht="12.75">
      <c r="A310" s="3"/>
      <c r="B310" s="3" t="s">
        <v>11</v>
      </c>
      <c r="C310" s="4"/>
      <c r="D310" s="3">
        <f>SUM(D309)</f>
        <v>933</v>
      </c>
      <c r="E310" s="3">
        <f>SUM(E309)</f>
        <v>933</v>
      </c>
      <c r="F310" s="5">
        <f>E310/D310</f>
        <v>1</v>
      </c>
    </row>
    <row r="311" spans="1:6" ht="12.75">
      <c r="A311" s="3"/>
      <c r="B311" s="3"/>
      <c r="C311" s="3" t="s">
        <v>16</v>
      </c>
      <c r="D311" s="3">
        <f>SUM(D310,D307)</f>
        <v>130555</v>
      </c>
      <c r="E311" s="3">
        <f>SUM(E310,E307)</f>
        <v>130555</v>
      </c>
      <c r="F311" s="5">
        <f>E311/D311</f>
        <v>1</v>
      </c>
    </row>
    <row r="312" spans="1:6" ht="12.75">
      <c r="A312" s="1"/>
      <c r="B312" s="11" t="s">
        <v>28</v>
      </c>
      <c r="C312" s="1"/>
      <c r="D312" s="1"/>
      <c r="E312" s="1"/>
      <c r="F312" s="1"/>
    </row>
    <row r="313" spans="1:6" ht="12.75">
      <c r="A313" s="2" t="s">
        <v>0</v>
      </c>
      <c r="B313" s="2" t="s">
        <v>1</v>
      </c>
      <c r="C313" s="2" t="s">
        <v>2</v>
      </c>
      <c r="D313" s="2" t="s">
        <v>3</v>
      </c>
      <c r="E313" s="2" t="s">
        <v>4</v>
      </c>
      <c r="F313" s="2" t="s">
        <v>5</v>
      </c>
    </row>
    <row r="314" spans="1:6" ht="12.75">
      <c r="A314" s="3">
        <v>801</v>
      </c>
      <c r="B314" s="3"/>
      <c r="C314" s="3" t="s">
        <v>7</v>
      </c>
      <c r="D314" s="3"/>
      <c r="E314" s="3"/>
      <c r="F314" s="3"/>
    </row>
    <row r="315" spans="1:6" ht="12.75">
      <c r="A315" s="3"/>
      <c r="B315" s="3">
        <v>80110</v>
      </c>
      <c r="C315" s="3" t="s">
        <v>23</v>
      </c>
      <c r="D315" s="3"/>
      <c r="E315" s="3"/>
      <c r="F315" s="3"/>
    </row>
    <row r="316" spans="1:6" ht="12.75">
      <c r="A316" s="3"/>
      <c r="B316" s="3"/>
      <c r="C316" s="4" t="s">
        <v>9</v>
      </c>
      <c r="D316" s="3">
        <v>2051405</v>
      </c>
      <c r="E316" s="3">
        <v>2051405</v>
      </c>
      <c r="F316" s="5">
        <f>E316/D316</f>
        <v>1</v>
      </c>
    </row>
    <row r="317" spans="1:6" ht="12.75">
      <c r="A317" s="3"/>
      <c r="B317" s="3"/>
      <c r="C317" s="4" t="s">
        <v>10</v>
      </c>
      <c r="D317" s="3">
        <v>360335</v>
      </c>
      <c r="E317" s="3">
        <v>360298</v>
      </c>
      <c r="F317" s="5">
        <f>E317/D317</f>
        <v>0.9998973177737384</v>
      </c>
    </row>
    <row r="318" spans="1:6" ht="134.25" customHeight="1">
      <c r="A318" s="3"/>
      <c r="B318" s="3"/>
      <c r="C318" s="6" t="s">
        <v>77</v>
      </c>
      <c r="D318" s="3"/>
      <c r="E318" s="3"/>
      <c r="F318" s="5"/>
    </row>
    <row r="319" spans="1:6" ht="14.25" customHeight="1">
      <c r="A319" s="3"/>
      <c r="B319" s="3"/>
      <c r="C319" s="6" t="s">
        <v>68</v>
      </c>
      <c r="D319" s="3">
        <v>4880</v>
      </c>
      <c r="E319" s="3">
        <v>4880</v>
      </c>
      <c r="F319" s="5">
        <f>E319/D319</f>
        <v>1</v>
      </c>
    </row>
    <row r="320" spans="1:6" ht="12.75">
      <c r="A320" s="3"/>
      <c r="B320" s="3" t="s">
        <v>11</v>
      </c>
      <c r="C320" s="3"/>
      <c r="D320" s="3">
        <f>SUM(D316:D319)</f>
        <v>2416620</v>
      </c>
      <c r="E320" s="3">
        <f>SUM(E316:E319)</f>
        <v>2416583</v>
      </c>
      <c r="F320" s="5">
        <f>E320/D320</f>
        <v>0.9999846893595187</v>
      </c>
    </row>
    <row r="321" spans="1:6" ht="12.75">
      <c r="A321" s="3"/>
      <c r="B321" s="3">
        <v>80146</v>
      </c>
      <c r="C321" s="3" t="s">
        <v>27</v>
      </c>
      <c r="D321" s="3"/>
      <c r="E321" s="3"/>
      <c r="F321" s="5"/>
    </row>
    <row r="322" spans="1:6" ht="12.75">
      <c r="A322" s="3"/>
      <c r="B322" s="3"/>
      <c r="C322" s="4" t="s">
        <v>30</v>
      </c>
      <c r="D322" s="3">
        <v>5100</v>
      </c>
      <c r="E322" s="3">
        <v>5100</v>
      </c>
      <c r="F322" s="5">
        <f>E322/D322</f>
        <v>1</v>
      </c>
    </row>
    <row r="323" spans="1:6" ht="12.75">
      <c r="A323" s="3"/>
      <c r="B323" s="3" t="s">
        <v>11</v>
      </c>
      <c r="C323" s="3"/>
      <c r="D323" s="3">
        <f>SUM(D322)</f>
        <v>5100</v>
      </c>
      <c r="E323" s="3">
        <f>SUM(E322)</f>
        <v>5100</v>
      </c>
      <c r="F323" s="5">
        <f>E323/D323</f>
        <v>1</v>
      </c>
    </row>
    <row r="324" spans="1:6" ht="12.75">
      <c r="A324" s="3"/>
      <c r="B324" s="3">
        <v>80195</v>
      </c>
      <c r="C324" s="3" t="s">
        <v>12</v>
      </c>
      <c r="D324" s="3"/>
      <c r="E324" s="3"/>
      <c r="F324" s="5"/>
    </row>
    <row r="325" spans="1:6" ht="24">
      <c r="A325" s="3"/>
      <c r="B325" s="3"/>
      <c r="C325" s="6" t="s">
        <v>13</v>
      </c>
      <c r="D325" s="3">
        <v>4740</v>
      </c>
      <c r="E325" s="3">
        <v>4740</v>
      </c>
      <c r="F325" s="5">
        <f>E325/D325</f>
        <v>1</v>
      </c>
    </row>
    <row r="326" spans="1:6" ht="12.75">
      <c r="A326" s="3"/>
      <c r="B326" s="3" t="s">
        <v>11</v>
      </c>
      <c r="C326" s="4"/>
      <c r="D326" s="3">
        <f>SUM(D325)</f>
        <v>4740</v>
      </c>
      <c r="E326" s="3">
        <f>SUM(E325)</f>
        <v>4740</v>
      </c>
      <c r="F326" s="5">
        <f>E326/D326</f>
        <v>1</v>
      </c>
    </row>
    <row r="327" spans="1:6" ht="12.75">
      <c r="A327" s="3">
        <v>854</v>
      </c>
      <c r="B327" s="3"/>
      <c r="C327" s="4" t="s">
        <v>14</v>
      </c>
      <c r="D327" s="3"/>
      <c r="E327" s="3"/>
      <c r="F327" s="5"/>
    </row>
    <row r="328" spans="1:6" ht="12.75">
      <c r="A328" s="3"/>
      <c r="B328" s="3">
        <v>85415</v>
      </c>
      <c r="C328" s="3" t="s">
        <v>42</v>
      </c>
      <c r="D328" s="3"/>
      <c r="E328" s="3"/>
      <c r="F328" s="5"/>
    </row>
    <row r="329" spans="1:6" ht="12.75">
      <c r="A329" s="3"/>
      <c r="B329" s="3"/>
      <c r="C329" s="3" t="s">
        <v>58</v>
      </c>
      <c r="D329" s="3">
        <v>1320</v>
      </c>
      <c r="E329" s="3">
        <v>1320</v>
      </c>
      <c r="F329" s="5">
        <f>E329/D329</f>
        <v>1</v>
      </c>
    </row>
    <row r="330" spans="1:6" ht="12.75">
      <c r="A330" s="3"/>
      <c r="B330" s="3" t="s">
        <v>11</v>
      </c>
      <c r="C330" s="4"/>
      <c r="D330" s="3">
        <f>SUM(D329)</f>
        <v>1320</v>
      </c>
      <c r="E330" s="3">
        <f>SUM(E329)</f>
        <v>1320</v>
      </c>
      <c r="F330" s="5">
        <f>E330/D330</f>
        <v>1</v>
      </c>
    </row>
    <row r="331" spans="1:6" ht="12.75">
      <c r="A331" s="3"/>
      <c r="B331" s="3"/>
      <c r="C331" s="3" t="s">
        <v>16</v>
      </c>
      <c r="D331" s="10">
        <f>SUM(D330,D326,D323,D320)</f>
        <v>2427780</v>
      </c>
      <c r="E331" s="10">
        <f>SUM(E330,E326,E323,E320)</f>
        <v>2427743</v>
      </c>
      <c r="F331" s="5">
        <f>E331/D331</f>
        <v>0.9999847597393503</v>
      </c>
    </row>
    <row r="332" spans="1:6" ht="12.75">
      <c r="A332" s="1"/>
      <c r="B332" s="1"/>
      <c r="C332" s="1"/>
      <c r="D332" s="1"/>
      <c r="E332" s="1"/>
      <c r="F332" s="1"/>
    </row>
    <row r="333" spans="1:6" ht="12.75">
      <c r="A333" s="1"/>
      <c r="B333" s="1"/>
      <c r="C333" s="1"/>
      <c r="D333" s="1"/>
      <c r="E333" s="1"/>
      <c r="F333" s="1"/>
    </row>
    <row r="334" spans="1:6" ht="12.75">
      <c r="A334" s="1"/>
      <c r="B334" s="1"/>
      <c r="C334" s="1"/>
      <c r="D334" s="1"/>
      <c r="E334" s="1"/>
      <c r="F334" s="1"/>
    </row>
    <row r="335" spans="1:6" ht="12.75">
      <c r="A335" s="1"/>
      <c r="B335" s="1"/>
      <c r="C335" s="1"/>
      <c r="D335" s="1"/>
      <c r="E335" s="1"/>
      <c r="F335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Katarzyna Szozda</cp:lastModifiedBy>
  <cp:lastPrinted>2006-03-13T12:25:39Z</cp:lastPrinted>
  <dcterms:created xsi:type="dcterms:W3CDTF">2002-02-12T10:01:51Z</dcterms:created>
  <dcterms:modified xsi:type="dcterms:W3CDTF">2006-03-13T12:26:14Z</dcterms:modified>
  <cp:category/>
  <cp:version/>
  <cp:contentType/>
  <cp:contentStatus/>
</cp:coreProperties>
</file>