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'Arkusz1'!$A$1:$F$241</definedName>
  </definedNames>
  <calcPr fullCalcOnLoad="1"/>
</workbook>
</file>

<file path=xl/sharedStrings.xml><?xml version="1.0" encoding="utf-8"?>
<sst xmlns="http://schemas.openxmlformats.org/spreadsheetml/2006/main" count="287" uniqueCount="63">
  <si>
    <t>Dział</t>
  </si>
  <si>
    <t>Rozdział</t>
  </si>
  <si>
    <t>Wyszczególnienie</t>
  </si>
  <si>
    <t>Plan</t>
  </si>
  <si>
    <t>Wykonanie</t>
  </si>
  <si>
    <t>Oświata i wychowanie</t>
  </si>
  <si>
    <t>Szkoły podstawowe</t>
  </si>
  <si>
    <t>Wynagrodzenia i pochodne od wynagrodzeń</t>
  </si>
  <si>
    <t>Pozostałe wydatki bieżące</t>
  </si>
  <si>
    <t>RAZEM</t>
  </si>
  <si>
    <t>Pozostała działalność</t>
  </si>
  <si>
    <t>Edukacyjna opieka wychowawcza</t>
  </si>
  <si>
    <t>Przedszkola</t>
  </si>
  <si>
    <t>OGÓŁEM WYDATKI</t>
  </si>
  <si>
    <t>Szkoła Podstawowa w Skałągach</t>
  </si>
  <si>
    <t>Szkoła Podstawowa w Szymonkowie</t>
  </si>
  <si>
    <t>Szkoła Podstawowa w Wierzbicy Górnej</t>
  </si>
  <si>
    <t>Świetlice szkolne</t>
  </si>
  <si>
    <t>Szkoła Podstawowa w Komorznie</t>
  </si>
  <si>
    <t>Przedszkole Publiczne w Wołczynie</t>
  </si>
  <si>
    <t>załącznik nr 1</t>
  </si>
  <si>
    <t>Publiczna Szkoła Podstawowa Nr 2 w Wołczynie</t>
  </si>
  <si>
    <t>Szkoła Podstawowa w Wąsicach</t>
  </si>
  <si>
    <t>Szkoła Podstawowa Nr 1 w Wołczynie</t>
  </si>
  <si>
    <t>Oddziały przedszkolne w szkołach podstawowych</t>
  </si>
  <si>
    <t>Gimnazja</t>
  </si>
  <si>
    <t>%</t>
  </si>
  <si>
    <t>Licea Ogólnokształcące</t>
  </si>
  <si>
    <t>Wykonanie wydatków budżetowych za I półrocze  2010 roku wg  jednostek budżetowych</t>
  </si>
  <si>
    <t>Wynagrodzenia i składki od nich naliczane</t>
  </si>
  <si>
    <t>świadczenia na rzecz osób fizycznych</t>
  </si>
  <si>
    <t>Dokształcanie i doskonalenie nauczycieli</t>
  </si>
  <si>
    <t>`</t>
  </si>
  <si>
    <t>Dokształcenie i doskonalenie nauczycieli</t>
  </si>
  <si>
    <t xml:space="preserve">odpisy na ZFŚS-18.500,00; zakup materiałów i wyposażenia-9.264,09 (opał- 7.349,97); zakup pomocy dydaktycznych- 6.000,00;  energia , woda- 2.973,98; pozostałe wydatki- 4.422,08   </t>
  </si>
  <si>
    <t>odpisy na ZFŚS-16.384;zakup materiałów i wyposażenia- 3.981,56 (opał-2.904,00);energia i woda-1.774,97;pozostałe wydatki- 3.216,14</t>
  </si>
  <si>
    <t xml:space="preserve">odpisy na ZFŚS-21.431,00; zakup materiałów i wyposażenia- 6.669,91 ( opał-2.639,98); zakup pomocy naukowych- 3.937,00 ;energia i woda- 3.538,22; pozostałe wydatki- 3.560,02 </t>
  </si>
  <si>
    <t>odpisy na ZFŚS-6.700; zakup materiałów i wyposażenia- 4.766,35 (opał-4.670,58); energia, woda- 1.980,72;  pozostałe wydatki- 1.441,81</t>
  </si>
  <si>
    <t>odpisy na ZFŚS-2.000,00; zakup materiałów i wyposażenia- 1.099,03; pozostałe wydatki- 1.675,40</t>
  </si>
  <si>
    <t xml:space="preserve">odpis na ZFŚS-4.539; pozostałe wydatki- 725,96 </t>
  </si>
  <si>
    <t>odpisy na ZFŚS-1.530; zakup środków żywności- 11.061,66; pozostałe zakupy- 441,82</t>
  </si>
  <si>
    <t>odpisy na ZFŚS-1.887;  pozostałe wydatki- 1.253,58</t>
  </si>
  <si>
    <t xml:space="preserve">odpisy na ZFŚS- 6.380;  zakup materiałów i wyposażenia-4.900,87 (opał- 2.650,01); energia i woda- 2.289,01; pozostałe wydatki- 1.025,91  </t>
  </si>
  <si>
    <t>odpisy na ZFŚS- 2.830;energia- 1.939,39; pozostałe wydatki- 422,83</t>
  </si>
  <si>
    <t>odpisy na ZFŚS-89.625;zakup materiałów i wyposażenia- 17.348,13 ; zakup pomocy naukowych i dydaktycznych- 4.830,80;  energia ,woda, gaz- 73.539,11;  zakup usług remontowych- 8.530,40; pozostałe wydatki-36.507,86</t>
  </si>
  <si>
    <t>wydatki na programy finansowane z udziałem środków , o których mowa w art..5 ust.1 pkt 2 i 3- Program Comenius</t>
  </si>
  <si>
    <t xml:space="preserve">odpisy na ZFŚS- 12.975; zakup materiałów i wyposażenia- 2.085,84; energia, woda, gaz- 9.400;pozostałe wydatki- 7.590,82 </t>
  </si>
  <si>
    <t>odpisy na ZFŚS-3.774; energia, woda , gaz- 3.370,28; pozostałe wydatki- 2.750,67</t>
  </si>
  <si>
    <t xml:space="preserve">Gimnazjalno-Licealny Zespół Szkół w Wołczynie </t>
  </si>
  <si>
    <t>Wydatki związane z realizacją statutowych zadań jednostki</t>
  </si>
  <si>
    <t>Stołówki szkolne</t>
  </si>
  <si>
    <t xml:space="preserve">odpisy na ZFŚS-3.825; zakup środków żywności- 28.855,26; energia, woda,gaz- 6.181,64; pozostałe wydatki- 272,34 </t>
  </si>
  <si>
    <t>odpisy na ZFŚS-4.538,00;zakup materiałów i wyposażenia- 4.157,21 (meble- 2.696,47); zakup środków żywności- 2.043,07; energia , woda, gaz- 1.580,56; pozostałe wydatki- 1.975,62</t>
  </si>
  <si>
    <t xml:space="preserve">odpisy na ZFŚS-26.400; zakup materiałów i wyposażenia- 7.360,59  (opał-6.120,62); energia-2.010,32; zakup akcesoriów komputerowych-5.628,69, pozostałe wydatki- 6.614,46 </t>
  </si>
  <si>
    <t xml:space="preserve">odpisy na ZFŚS-22.744; zakup akcesoriów komp.-1.513,77;  pozostałe wydatki- 5.275,41  </t>
  </si>
  <si>
    <t>odpisy na ZFŚS-52.195; zakup materiałów i wyposażenia- 20.368,04 (opał- 16.172,6);zakup pomocy dydaktycznych- radosna szkoła- 12001;  energia i woda- 10.118,45 ; wydatki pozostałe- 10.909,78</t>
  </si>
  <si>
    <t>odpisy na ZFŚS-29.107; zakup materiałów i wyposażenia- 11.060,05; zakup środków żywności- 34.331,02; energia,  woda, gaz- 35.001,91;  kurs j.angielskigo - 10.406,30, zajęcia rytmiczno-artystyczne- 4.416,40; pozostałe wydatki- 7.831,34</t>
  </si>
  <si>
    <t>odpisy na ZFŚS-2.616; zakup materiałow i wyposażenia- 1.526,22; energia, woda- 1.466,97 pozostałe wydatki- 409,22</t>
  </si>
  <si>
    <t xml:space="preserve">odpisy na ZFŚS-2.786,00;  zakup materiałów i wyposażenia- 964,00; pozostałe wydatki- 1.632,96 </t>
  </si>
  <si>
    <t xml:space="preserve">odpisy na ZFŚS-2.900;  zakup materiałów i wyposażenia-1.068,97; zakup art..żywnościowych- 11.933,71; pozostałe wydatki- 20,28 </t>
  </si>
  <si>
    <t>odpisy na ZFŚS-2.458; zakup materiałów i wyposażenia- 1.433,24;pozostałe wydatki- 1.733,80</t>
  </si>
  <si>
    <t>odpis na ZFŚS-1.887; zakup materiałów i wyposażenia- 10.260,73  (opał- 7.670,85);  energia i woda -2.967,21;pozostałe wydatki- 2.377,62</t>
  </si>
  <si>
    <t xml:space="preserve">odpisy na ZFŚS-33.543;zakup materiałów i wyposażenia- 22.117,68 (opał- 17.502,46);  zakup pomocy naukowych i dydaktycznych- 6.228 (radosna szkoła- 6.000);  energia i woda- 7202,31;pozostałe wydatki- 13.222,85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</si>
</sst>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000"/>
    <numFmt numFmtId="171" formatCode="0.00000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9" fontId="1" fillId="0" borderId="1" xfId="17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workbookViewId="0" topLeftCell="A133">
      <selection activeCell="G151" sqref="G151"/>
    </sheetView>
  </sheetViews>
  <sheetFormatPr defaultColWidth="9.00390625" defaultRowHeight="12.75"/>
  <cols>
    <col min="1" max="1" width="5.00390625" style="0" customWidth="1"/>
    <col min="2" max="2" width="8.75390625" style="0" customWidth="1"/>
    <col min="3" max="3" width="47.125" style="0" customWidth="1"/>
    <col min="4" max="4" width="8.625" style="0" customWidth="1"/>
    <col min="5" max="5" width="11.625" style="0" customWidth="1"/>
    <col min="6" max="6" width="5.875" style="0" customWidth="1"/>
  </cols>
  <sheetData>
    <row r="1" spans="1:6" ht="12.75">
      <c r="A1" s="1"/>
      <c r="B1" s="1"/>
      <c r="C1" s="1"/>
      <c r="D1" s="1" t="s">
        <v>20</v>
      </c>
      <c r="E1" s="1"/>
      <c r="F1" s="1"/>
    </row>
    <row r="2" spans="1:6" ht="12.75">
      <c r="A2" s="2" t="s">
        <v>28</v>
      </c>
      <c r="B2" s="1"/>
      <c r="C2" s="1"/>
      <c r="D2" s="1"/>
      <c r="E2" s="1"/>
      <c r="F2" s="1"/>
    </row>
    <row r="3" spans="1:6" ht="12.75">
      <c r="A3" s="1"/>
      <c r="B3" s="2" t="s">
        <v>14</v>
      </c>
      <c r="C3" s="1"/>
      <c r="D3" s="1"/>
      <c r="E3" s="1"/>
      <c r="F3" s="1"/>
    </row>
    <row r="4" spans="1:6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26</v>
      </c>
    </row>
    <row r="5" spans="1:6" ht="12.75">
      <c r="A5" s="4">
        <v>801</v>
      </c>
      <c r="B5" s="4"/>
      <c r="C5" s="4" t="s">
        <v>5</v>
      </c>
      <c r="D5" s="4"/>
      <c r="E5" s="4"/>
      <c r="F5" s="4"/>
    </row>
    <row r="6" spans="1:6" ht="12.75">
      <c r="A6" s="4"/>
      <c r="B6" s="4">
        <v>80101</v>
      </c>
      <c r="C6" s="4" t="s">
        <v>6</v>
      </c>
      <c r="D6" s="4"/>
      <c r="E6" s="4"/>
      <c r="F6" s="4"/>
    </row>
    <row r="7" spans="1:6" ht="12.75" customHeight="1">
      <c r="A7" s="4"/>
      <c r="B7" s="4"/>
      <c r="C7" s="5" t="s">
        <v>29</v>
      </c>
      <c r="D7" s="4">
        <v>558640</v>
      </c>
      <c r="E7" s="4">
        <v>279605.48</v>
      </c>
      <c r="F7" s="6">
        <f>E7/D7</f>
        <v>0.5005110267793211</v>
      </c>
    </row>
    <row r="8" spans="1:6" ht="12.75">
      <c r="A8" s="4"/>
      <c r="B8" s="4"/>
      <c r="C8" s="5" t="s">
        <v>49</v>
      </c>
      <c r="D8" s="4">
        <v>63543</v>
      </c>
      <c r="E8" s="9">
        <v>41160.15</v>
      </c>
      <c r="F8" s="6">
        <f>E8/D8</f>
        <v>0.6477527028941032</v>
      </c>
    </row>
    <row r="9" spans="1:6" ht="36.75" customHeight="1">
      <c r="A9" s="4"/>
      <c r="B9" s="4"/>
      <c r="C9" s="7" t="s">
        <v>34</v>
      </c>
      <c r="D9" s="4"/>
      <c r="E9" s="4"/>
      <c r="F9" s="6"/>
    </row>
    <row r="10" spans="1:6" ht="12.75" customHeight="1">
      <c r="A10" s="4"/>
      <c r="B10" s="4"/>
      <c r="C10" s="7" t="s">
        <v>30</v>
      </c>
      <c r="D10" s="4">
        <v>27040</v>
      </c>
      <c r="E10" s="4">
        <v>13260.32</v>
      </c>
      <c r="F10" s="6">
        <f>E10/D10</f>
        <v>0.490396449704142</v>
      </c>
    </row>
    <row r="11" spans="1:6" ht="12.75">
      <c r="A11" s="4"/>
      <c r="B11" s="4" t="s">
        <v>9</v>
      </c>
      <c r="C11" s="4"/>
      <c r="D11" s="4">
        <f>SUM(D7:D10)</f>
        <v>649223</v>
      </c>
      <c r="E11" s="4">
        <f>SUM(E7:E10)</f>
        <v>334025.95</v>
      </c>
      <c r="F11" s="6">
        <f>E11/D11</f>
        <v>0.514501103626951</v>
      </c>
    </row>
    <row r="12" spans="1:6" ht="12.75">
      <c r="A12" s="4"/>
      <c r="B12" s="4">
        <v>80103</v>
      </c>
      <c r="C12" s="4" t="s">
        <v>24</v>
      </c>
      <c r="D12" s="4"/>
      <c r="E12" s="4"/>
      <c r="F12" s="6"/>
    </row>
    <row r="13" spans="1:6" ht="12.75">
      <c r="A13" s="4"/>
      <c r="B13" s="4"/>
      <c r="C13" s="5" t="s">
        <v>29</v>
      </c>
      <c r="D13" s="4">
        <v>55893</v>
      </c>
      <c r="E13" s="4">
        <v>30796.47</v>
      </c>
      <c r="F13" s="6">
        <f>E13/D13</f>
        <v>0.550989748269014</v>
      </c>
    </row>
    <row r="14" spans="1:6" ht="12.75">
      <c r="A14" s="4"/>
      <c r="B14" s="4"/>
      <c r="C14" s="5" t="s">
        <v>49</v>
      </c>
      <c r="D14" s="4">
        <v>7976</v>
      </c>
      <c r="E14" s="9">
        <v>5382.96</v>
      </c>
      <c r="F14" s="6">
        <f>E14/D14</f>
        <v>0.6748946840521565</v>
      </c>
    </row>
    <row r="15" spans="1:6" ht="24.75" customHeight="1">
      <c r="A15" s="4"/>
      <c r="B15" s="4"/>
      <c r="C15" s="7" t="s">
        <v>58</v>
      </c>
      <c r="D15" s="4"/>
      <c r="E15" s="4"/>
      <c r="F15" s="6"/>
    </row>
    <row r="16" spans="1:6" ht="12.75" customHeight="1">
      <c r="A16" s="4"/>
      <c r="B16" s="4"/>
      <c r="C16" s="7" t="s">
        <v>30</v>
      </c>
      <c r="D16" s="4">
        <v>3759</v>
      </c>
      <c r="E16" s="9">
        <v>1839.6</v>
      </c>
      <c r="F16" s="6">
        <f>E16/D16</f>
        <v>0.4893854748603352</v>
      </c>
    </row>
    <row r="17" spans="1:6" ht="12.75">
      <c r="A17" s="4"/>
      <c r="B17" s="4" t="s">
        <v>9</v>
      </c>
      <c r="C17" s="4"/>
      <c r="D17" s="4">
        <f>SUM(D13:D16)</f>
        <v>67628</v>
      </c>
      <c r="E17" s="4">
        <f>SUM(E13:E16)</f>
        <v>38019.03</v>
      </c>
      <c r="F17" s="6">
        <f>E17/D17</f>
        <v>0.562178831253327</v>
      </c>
    </row>
    <row r="18" spans="1:6" ht="12.75">
      <c r="A18" s="4"/>
      <c r="B18" s="4">
        <v>80146</v>
      </c>
      <c r="C18" s="4" t="s">
        <v>31</v>
      </c>
      <c r="D18" s="4"/>
      <c r="E18" s="4"/>
      <c r="F18" s="6"/>
    </row>
    <row r="19" spans="1:6" ht="14.25" customHeight="1">
      <c r="A19" s="4"/>
      <c r="B19" s="4"/>
      <c r="C19" s="5" t="s">
        <v>49</v>
      </c>
      <c r="D19" s="4">
        <v>1400</v>
      </c>
      <c r="E19" s="9">
        <v>0</v>
      </c>
      <c r="F19" s="6">
        <f>E19/D19</f>
        <v>0</v>
      </c>
    </row>
    <row r="20" spans="1:6" ht="12" customHeight="1">
      <c r="A20" s="4"/>
      <c r="B20" s="4" t="s">
        <v>9</v>
      </c>
      <c r="C20" s="4"/>
      <c r="D20" s="4">
        <f>SUM(D19)</f>
        <v>1400</v>
      </c>
      <c r="E20" s="9">
        <f>SUM(E19)</f>
        <v>0</v>
      </c>
      <c r="F20" s="6">
        <f>E20/D20</f>
        <v>0</v>
      </c>
    </row>
    <row r="21" spans="1:6" ht="12" customHeight="1">
      <c r="A21" s="4"/>
      <c r="B21" s="4">
        <v>80195</v>
      </c>
      <c r="C21" s="4" t="s">
        <v>10</v>
      </c>
      <c r="D21" s="4"/>
      <c r="E21" s="4"/>
      <c r="F21" s="6"/>
    </row>
    <row r="22" spans="1:6" ht="12" customHeight="1">
      <c r="A22" s="4"/>
      <c r="B22" s="4"/>
      <c r="C22" s="5" t="s">
        <v>49</v>
      </c>
      <c r="D22" s="4">
        <v>5676</v>
      </c>
      <c r="E22" s="9">
        <v>5676</v>
      </c>
      <c r="F22" s="6">
        <f>E22/D22</f>
        <v>1</v>
      </c>
    </row>
    <row r="23" spans="1:6" ht="12" customHeight="1">
      <c r="A23" s="4"/>
      <c r="B23" s="4" t="s">
        <v>9</v>
      </c>
      <c r="C23" s="4"/>
      <c r="D23" s="4">
        <f>SUM(D22)</f>
        <v>5676</v>
      </c>
      <c r="E23" s="9">
        <f>SUM(E22)</f>
        <v>5676</v>
      </c>
      <c r="F23" s="6">
        <f>E23/D23</f>
        <v>1</v>
      </c>
    </row>
    <row r="24" spans="1:13" ht="11.25" customHeight="1">
      <c r="A24" s="4"/>
      <c r="B24" s="4"/>
      <c r="C24" s="4" t="s">
        <v>13</v>
      </c>
      <c r="D24" s="4">
        <f>SUM(D20,D17,D11,D23)</f>
        <v>723927</v>
      </c>
      <c r="E24" s="4">
        <f>SUM(E20,E17,E11,E23)</f>
        <v>377720.98</v>
      </c>
      <c r="F24" s="6">
        <f>E24/D24</f>
        <v>0.5217666698437826</v>
      </c>
      <c r="M24" t="s">
        <v>32</v>
      </c>
    </row>
    <row r="25" spans="1:6" ht="12.75">
      <c r="A25" s="1"/>
      <c r="B25" s="2" t="s">
        <v>15</v>
      </c>
      <c r="C25" s="1"/>
      <c r="D25" s="1"/>
      <c r="E25" s="1"/>
      <c r="F25" s="1"/>
    </row>
    <row r="26" spans="1:6" ht="12.7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26</v>
      </c>
    </row>
    <row r="27" spans="1:6" ht="12.75">
      <c r="A27" s="4">
        <v>801</v>
      </c>
      <c r="B27" s="4"/>
      <c r="C27" s="4" t="s">
        <v>5</v>
      </c>
      <c r="D27" s="4"/>
      <c r="E27" s="4"/>
      <c r="F27" s="4"/>
    </row>
    <row r="28" spans="1:6" ht="12.75">
      <c r="A28" s="4"/>
      <c r="B28" s="4">
        <v>80101</v>
      </c>
      <c r="C28" s="4" t="s">
        <v>6</v>
      </c>
      <c r="D28" s="4"/>
      <c r="E28" s="4"/>
      <c r="F28" s="4"/>
    </row>
    <row r="29" spans="1:6" ht="12.75">
      <c r="A29" s="4"/>
      <c r="B29" s="4"/>
      <c r="C29" s="5" t="s">
        <v>29</v>
      </c>
      <c r="D29" s="4">
        <v>481117</v>
      </c>
      <c r="E29" s="4">
        <v>238826.65</v>
      </c>
      <c r="F29" s="6">
        <f>E29/D29</f>
        <v>0.4964003558386006</v>
      </c>
    </row>
    <row r="30" spans="1:6" ht="12.75">
      <c r="A30" s="4"/>
      <c r="B30" s="4"/>
      <c r="C30" s="5" t="s">
        <v>49</v>
      </c>
      <c r="D30" s="4">
        <v>54745</v>
      </c>
      <c r="E30" s="9">
        <v>25356.67</v>
      </c>
      <c r="F30" s="6">
        <f>E30/D30</f>
        <v>0.46317782445885464</v>
      </c>
    </row>
    <row r="31" spans="1:6" ht="28.5" customHeight="1">
      <c r="A31" s="4"/>
      <c r="B31" s="4"/>
      <c r="C31" s="7" t="s">
        <v>35</v>
      </c>
      <c r="D31" s="4"/>
      <c r="E31" s="4"/>
      <c r="F31" s="6"/>
    </row>
    <row r="32" spans="1:6" ht="14.25" customHeight="1">
      <c r="A32" s="4"/>
      <c r="B32" s="4"/>
      <c r="C32" s="7" t="s">
        <v>30</v>
      </c>
      <c r="D32" s="4">
        <v>25102</v>
      </c>
      <c r="E32" s="4">
        <v>11722.17</v>
      </c>
      <c r="F32" s="6">
        <f>E32/D32</f>
        <v>0.46698151541709826</v>
      </c>
    </row>
    <row r="33" spans="1:6" ht="12.75">
      <c r="A33" s="4"/>
      <c r="B33" s="4" t="s">
        <v>9</v>
      </c>
      <c r="C33" s="4"/>
      <c r="D33" s="4">
        <f>SUM(D29:D32)</f>
        <v>560964</v>
      </c>
      <c r="E33" s="4">
        <f>SUM(E29:E32)</f>
        <v>275905.49</v>
      </c>
      <c r="F33" s="6">
        <f>E33/D33</f>
        <v>0.4918417046370177</v>
      </c>
    </row>
    <row r="34" spans="1:6" ht="12.75">
      <c r="A34" s="4"/>
      <c r="B34" s="4">
        <v>80103</v>
      </c>
      <c r="C34" s="4" t="s">
        <v>24</v>
      </c>
      <c r="D34" s="4"/>
      <c r="E34" s="4"/>
      <c r="F34" s="6"/>
    </row>
    <row r="35" spans="1:6" ht="12.75">
      <c r="A35" s="4"/>
      <c r="B35" s="4"/>
      <c r="C35" s="5" t="s">
        <v>29</v>
      </c>
      <c r="D35" s="4">
        <v>51326</v>
      </c>
      <c r="E35" s="4">
        <v>25029.73</v>
      </c>
      <c r="F35" s="6">
        <f>E35/D35</f>
        <v>0.48766180882983284</v>
      </c>
    </row>
    <row r="36" spans="1:6" ht="12.75">
      <c r="A36" s="4"/>
      <c r="B36" s="4"/>
      <c r="C36" s="5" t="s">
        <v>49</v>
      </c>
      <c r="D36" s="4">
        <v>7066</v>
      </c>
      <c r="E36" s="4">
        <v>6018.41</v>
      </c>
      <c r="F36" s="6">
        <f>E36/D36</f>
        <v>0.8517421454854232</v>
      </c>
    </row>
    <row r="37" spans="1:6" ht="27" customHeight="1">
      <c r="A37" s="4"/>
      <c r="B37" s="4"/>
      <c r="C37" s="7" t="s">
        <v>57</v>
      </c>
      <c r="D37" s="4"/>
      <c r="E37" s="4"/>
      <c r="F37" s="6"/>
    </row>
    <row r="38" spans="1:6" ht="12.75" customHeight="1">
      <c r="A38" s="4"/>
      <c r="B38" s="4"/>
      <c r="C38" s="7" t="s">
        <v>30</v>
      </c>
      <c r="D38" s="4">
        <v>4027</v>
      </c>
      <c r="E38" s="9">
        <v>1606.2</v>
      </c>
      <c r="F38" s="6">
        <f>E38/D38</f>
        <v>0.3988577104544326</v>
      </c>
    </row>
    <row r="39" spans="1:6" ht="12.75">
      <c r="A39" s="4"/>
      <c r="B39" s="4" t="s">
        <v>9</v>
      </c>
      <c r="C39" s="4"/>
      <c r="D39" s="4">
        <f>SUM(D35:D38)</f>
        <v>62419</v>
      </c>
      <c r="E39" s="4">
        <f>SUM(E35:E38)</f>
        <v>32654.34</v>
      </c>
      <c r="F39" s="6">
        <f>E39/D39</f>
        <v>0.523147439081049</v>
      </c>
    </row>
    <row r="40" spans="1:6" ht="12.75">
      <c r="A40" s="4"/>
      <c r="B40" s="4">
        <v>80146</v>
      </c>
      <c r="C40" s="4" t="s">
        <v>31</v>
      </c>
      <c r="D40" s="4"/>
      <c r="E40" s="9"/>
      <c r="F40" s="6"/>
    </row>
    <row r="41" spans="1:6" ht="12.75">
      <c r="A41" s="4"/>
      <c r="B41" s="4"/>
      <c r="C41" s="5" t="s">
        <v>49</v>
      </c>
      <c r="D41" s="4">
        <v>500</v>
      </c>
      <c r="E41" s="9">
        <v>0</v>
      </c>
      <c r="F41" s="6">
        <f>E41/D41</f>
        <v>0</v>
      </c>
    </row>
    <row r="42" spans="1:6" ht="12.75">
      <c r="A42" s="4"/>
      <c r="B42" s="4" t="s">
        <v>9</v>
      </c>
      <c r="C42" s="4"/>
      <c r="D42" s="4">
        <f>SUM(D41)</f>
        <v>500</v>
      </c>
      <c r="E42" s="9">
        <f>SUM(E41)</f>
        <v>0</v>
      </c>
      <c r="F42" s="6">
        <f>E42/D42</f>
        <v>0</v>
      </c>
    </row>
    <row r="43" spans="1:6" ht="12.75">
      <c r="A43" s="4"/>
      <c r="B43" s="4">
        <v>80195</v>
      </c>
      <c r="C43" s="4" t="s">
        <v>10</v>
      </c>
      <c r="D43" s="4"/>
      <c r="E43" s="9"/>
      <c r="F43" s="6"/>
    </row>
    <row r="44" spans="1:6" ht="13.5" customHeight="1">
      <c r="A44" s="4"/>
      <c r="B44" s="4"/>
      <c r="C44" s="5" t="s">
        <v>49</v>
      </c>
      <c r="D44" s="4">
        <v>2838</v>
      </c>
      <c r="E44" s="9">
        <v>2838</v>
      </c>
      <c r="F44" s="6">
        <f>E44/D44</f>
        <v>1</v>
      </c>
    </row>
    <row r="45" spans="1:6" ht="12.75">
      <c r="A45" s="4"/>
      <c r="B45" s="4" t="s">
        <v>9</v>
      </c>
      <c r="C45" s="4"/>
      <c r="D45" s="4">
        <f>SUM(D44)</f>
        <v>2838</v>
      </c>
      <c r="E45" s="9">
        <f>SUM(E44)</f>
        <v>2838</v>
      </c>
      <c r="F45" s="6">
        <f>E45/D45</f>
        <v>1</v>
      </c>
    </row>
    <row r="46" spans="1:6" ht="12.75">
      <c r="A46" s="4"/>
      <c r="B46" s="4"/>
      <c r="C46" s="4" t="s">
        <v>13</v>
      </c>
      <c r="D46" s="4">
        <f>SUM(D42,D39,D33,D45)</f>
        <v>626721</v>
      </c>
      <c r="E46" s="4">
        <f>SUM(E42,E39,E33,E45)</f>
        <v>311397.83</v>
      </c>
      <c r="F46" s="6">
        <f>E46/D46</f>
        <v>0.49686835130783874</v>
      </c>
    </row>
    <row r="47" spans="1:6" ht="12.75">
      <c r="A47" s="1"/>
      <c r="B47" s="2" t="s">
        <v>22</v>
      </c>
      <c r="C47" s="1"/>
      <c r="D47" s="1"/>
      <c r="E47" s="1"/>
      <c r="F47" s="1"/>
    </row>
    <row r="48" spans="1:6" ht="12.75">
      <c r="A48" s="3" t="s">
        <v>0</v>
      </c>
      <c r="B48" s="3" t="s">
        <v>1</v>
      </c>
      <c r="C48" s="3" t="s">
        <v>2</v>
      </c>
      <c r="D48" s="3" t="s">
        <v>3</v>
      </c>
      <c r="E48" s="3" t="s">
        <v>4</v>
      </c>
      <c r="F48" s="3" t="s">
        <v>26</v>
      </c>
    </row>
    <row r="49" spans="1:6" ht="12.75">
      <c r="A49" s="4">
        <v>801</v>
      </c>
      <c r="B49" s="4"/>
      <c r="C49" s="4" t="s">
        <v>5</v>
      </c>
      <c r="D49" s="4"/>
      <c r="E49" s="4"/>
      <c r="F49" s="4"/>
    </row>
    <row r="50" spans="1:6" ht="12.75">
      <c r="A50" s="4"/>
      <c r="B50" s="4">
        <v>80101</v>
      </c>
      <c r="C50" s="4" t="s">
        <v>6</v>
      </c>
      <c r="D50" s="4"/>
      <c r="E50" s="4"/>
      <c r="F50" s="4"/>
    </row>
    <row r="51" spans="1:6" ht="12.75">
      <c r="A51" s="4"/>
      <c r="B51" s="4"/>
      <c r="C51" s="5" t="s">
        <v>29</v>
      </c>
      <c r="D51" s="4">
        <v>677462</v>
      </c>
      <c r="E51" s="4">
        <v>346645.13</v>
      </c>
      <c r="F51" s="6">
        <f>E51/D51</f>
        <v>0.5116820279218613</v>
      </c>
    </row>
    <row r="52" spans="1:6" ht="12.75">
      <c r="A52" s="4"/>
      <c r="B52" s="4"/>
      <c r="C52" s="5" t="s">
        <v>49</v>
      </c>
      <c r="D52" s="4">
        <v>66372</v>
      </c>
      <c r="E52" s="9">
        <v>39136.15</v>
      </c>
      <c r="F52" s="6">
        <f>E52/D52</f>
        <v>0.5896484963538842</v>
      </c>
    </row>
    <row r="53" spans="1:6" ht="37.5" customHeight="1">
      <c r="A53" s="4"/>
      <c r="B53" s="4"/>
      <c r="C53" s="7" t="s">
        <v>36</v>
      </c>
      <c r="D53" s="4"/>
      <c r="E53" s="4"/>
      <c r="F53" s="6"/>
    </row>
    <row r="54" spans="1:6" ht="13.5" customHeight="1">
      <c r="A54" s="4"/>
      <c r="B54" s="4"/>
      <c r="C54" s="7" t="s">
        <v>30</v>
      </c>
      <c r="D54" s="4">
        <v>37320</v>
      </c>
      <c r="E54" s="4">
        <v>15696.89</v>
      </c>
      <c r="F54" s="6">
        <f>E54/D54</f>
        <v>0.42060262593783493</v>
      </c>
    </row>
    <row r="55" spans="1:6" ht="12.75">
      <c r="A55" s="4"/>
      <c r="B55" s="4" t="s">
        <v>9</v>
      </c>
      <c r="C55" s="4"/>
      <c r="D55" s="4">
        <f>SUM(D51:D54)</f>
        <v>781154</v>
      </c>
      <c r="E55" s="4">
        <f>SUM(E51:E54)</f>
        <v>401478.17000000004</v>
      </c>
      <c r="F55" s="6">
        <f>E55/D55</f>
        <v>0.5139552124165018</v>
      </c>
    </row>
    <row r="56" spans="1:6" ht="12.75">
      <c r="A56" s="4"/>
      <c r="B56" s="4">
        <v>80103</v>
      </c>
      <c r="C56" s="4" t="s">
        <v>24</v>
      </c>
      <c r="D56" s="4"/>
      <c r="E56" s="4"/>
      <c r="F56" s="6"/>
    </row>
    <row r="57" spans="1:6" ht="12.75">
      <c r="A57" s="4"/>
      <c r="B57" s="4"/>
      <c r="C57" s="5" t="s">
        <v>29</v>
      </c>
      <c r="D57" s="4">
        <v>193000</v>
      </c>
      <c r="E57" s="9">
        <v>84972.2</v>
      </c>
      <c r="F57" s="6">
        <f>E57/D57</f>
        <v>0.4402704663212435</v>
      </c>
    </row>
    <row r="58" spans="1:6" ht="12.75">
      <c r="A58" s="4"/>
      <c r="B58" s="4"/>
      <c r="C58" s="5" t="s">
        <v>49</v>
      </c>
      <c r="D58" s="4">
        <v>29051</v>
      </c>
      <c r="E58" s="9">
        <v>14294.46</v>
      </c>
      <c r="F58" s="6">
        <f>E58/D58</f>
        <v>0.49204708960104643</v>
      </c>
    </row>
    <row r="59" spans="1:6" ht="41.25" customHeight="1">
      <c r="A59" s="4"/>
      <c r="B59" s="4"/>
      <c r="C59" s="7" t="s">
        <v>52</v>
      </c>
      <c r="D59" s="4"/>
      <c r="E59" s="9"/>
      <c r="F59" s="6"/>
    </row>
    <row r="60" spans="1:6" ht="16.5" customHeight="1">
      <c r="A60" s="4"/>
      <c r="B60" s="4"/>
      <c r="C60" s="7" t="s">
        <v>30</v>
      </c>
      <c r="D60" s="4">
        <v>8372</v>
      </c>
      <c r="E60" s="9">
        <v>3847.18</v>
      </c>
      <c r="F60" s="6">
        <f>E60/D60</f>
        <v>0.45952938365981844</v>
      </c>
    </row>
    <row r="61" spans="1:6" ht="12.75">
      <c r="A61" s="4"/>
      <c r="B61" s="4" t="s">
        <v>9</v>
      </c>
      <c r="C61" s="4"/>
      <c r="D61" s="4">
        <f>SUM(D57:D60)</f>
        <v>230423</v>
      </c>
      <c r="E61" s="4">
        <f>SUM(E57:E60)</f>
        <v>103113.84</v>
      </c>
      <c r="F61" s="6">
        <f>E61/D61</f>
        <v>0.44749803622034257</v>
      </c>
    </row>
    <row r="62" spans="1:6" ht="12.75">
      <c r="A62" s="4"/>
      <c r="B62" s="4">
        <v>80146</v>
      </c>
      <c r="C62" s="4" t="s">
        <v>31</v>
      </c>
      <c r="D62" s="4"/>
      <c r="E62" s="9"/>
      <c r="F62" s="6"/>
    </row>
    <row r="63" spans="1:6" ht="12.75">
      <c r="A63" s="4"/>
      <c r="B63" s="4"/>
      <c r="C63" s="5" t="s">
        <v>49</v>
      </c>
      <c r="D63" s="4">
        <v>3800</v>
      </c>
      <c r="E63" s="9">
        <v>0</v>
      </c>
      <c r="F63" s="6">
        <f>E63/D63</f>
        <v>0</v>
      </c>
    </row>
    <row r="64" spans="1:6" ht="12.75">
      <c r="A64" s="4"/>
      <c r="B64" s="4" t="s">
        <v>9</v>
      </c>
      <c r="C64" s="4"/>
      <c r="D64" s="4">
        <f>SUM(D63:D63)</f>
        <v>3800</v>
      </c>
      <c r="E64" s="9">
        <f>SUM(E63:E63)</f>
        <v>0</v>
      </c>
      <c r="F64" s="6">
        <f>E64/D64</f>
        <v>0</v>
      </c>
    </row>
    <row r="65" spans="1:6" ht="12.75">
      <c r="A65" s="4"/>
      <c r="B65" s="4">
        <v>80195</v>
      </c>
      <c r="C65" s="4" t="s">
        <v>10</v>
      </c>
      <c r="D65" s="4"/>
      <c r="E65" s="9"/>
      <c r="F65" s="6"/>
    </row>
    <row r="66" spans="1:6" ht="12.75">
      <c r="A66" s="4"/>
      <c r="B66" s="4"/>
      <c r="C66" s="5" t="s">
        <v>49</v>
      </c>
      <c r="D66" s="4">
        <v>3405</v>
      </c>
      <c r="E66" s="9">
        <v>3405</v>
      </c>
      <c r="F66" s="6">
        <f>E66/D66</f>
        <v>1</v>
      </c>
    </row>
    <row r="67" spans="1:6" ht="12.75">
      <c r="A67" s="4"/>
      <c r="B67" s="4" t="s">
        <v>9</v>
      </c>
      <c r="C67" s="4"/>
      <c r="D67" s="4">
        <f>SUM(D66)</f>
        <v>3405</v>
      </c>
      <c r="E67" s="9">
        <f>SUM(E66)</f>
        <v>3405</v>
      </c>
      <c r="F67" s="6">
        <f>E67/D67</f>
        <v>1</v>
      </c>
    </row>
    <row r="68" spans="1:6" ht="12.75">
      <c r="A68" s="4"/>
      <c r="B68" s="4"/>
      <c r="C68" s="4" t="s">
        <v>13</v>
      </c>
      <c r="D68" s="4">
        <f>SUM(D64,D61,D55,D67)</f>
        <v>1018782</v>
      </c>
      <c r="E68" s="4">
        <f>SUM(E64,E61,E55,E67)</f>
        <v>507997.01</v>
      </c>
      <c r="F68" s="6">
        <f>E68/D68</f>
        <v>0.49863170923710864</v>
      </c>
    </row>
    <row r="69" spans="1:6" ht="12.75">
      <c r="A69" s="1"/>
      <c r="B69" s="2" t="s">
        <v>16</v>
      </c>
      <c r="C69" s="1"/>
      <c r="D69" s="1"/>
      <c r="E69" s="1"/>
      <c r="F69" s="1"/>
    </row>
    <row r="70" spans="1:6" ht="12.75">
      <c r="A70" s="3" t="s">
        <v>0</v>
      </c>
      <c r="B70" s="3" t="s">
        <v>1</v>
      </c>
      <c r="C70" s="3" t="s">
        <v>2</v>
      </c>
      <c r="D70" s="3" t="s">
        <v>3</v>
      </c>
      <c r="E70" s="3" t="s">
        <v>4</v>
      </c>
      <c r="F70" s="3" t="s">
        <v>26</v>
      </c>
    </row>
    <row r="71" spans="1:6" ht="12.75">
      <c r="A71" s="4">
        <v>801</v>
      </c>
      <c r="B71" s="4"/>
      <c r="C71" s="4" t="s">
        <v>5</v>
      </c>
      <c r="D71" s="4"/>
      <c r="E71" s="4"/>
      <c r="F71" s="4"/>
    </row>
    <row r="72" spans="1:6" ht="12.75">
      <c r="A72" s="4"/>
      <c r="B72" s="4">
        <v>80101</v>
      </c>
      <c r="C72" s="4" t="s">
        <v>6</v>
      </c>
      <c r="D72" s="4"/>
      <c r="E72" s="4"/>
      <c r="F72" s="4"/>
    </row>
    <row r="73" spans="1:6" ht="12.75">
      <c r="A73" s="4"/>
      <c r="B73" s="4"/>
      <c r="C73" s="5" t="s">
        <v>29</v>
      </c>
      <c r="D73" s="4">
        <v>726482</v>
      </c>
      <c r="E73" s="4">
        <v>385007.61</v>
      </c>
      <c r="F73" s="6">
        <f>E73/D73</f>
        <v>0.5299616645698035</v>
      </c>
    </row>
    <row r="74" spans="1:6" ht="14.25" customHeight="1">
      <c r="A74" s="4"/>
      <c r="B74" s="4"/>
      <c r="C74" s="5" t="s">
        <v>49</v>
      </c>
      <c r="D74" s="4">
        <v>93200</v>
      </c>
      <c r="E74" s="4">
        <v>48014.06</v>
      </c>
      <c r="F74" s="6">
        <f>E74/D74</f>
        <v>0.5151723175965665</v>
      </c>
    </row>
    <row r="75" spans="1:6" ht="33.75" customHeight="1">
      <c r="A75" s="4"/>
      <c r="B75" s="4"/>
      <c r="C75" s="7" t="s">
        <v>53</v>
      </c>
      <c r="D75" s="4"/>
      <c r="E75" s="4"/>
      <c r="F75" s="6"/>
    </row>
    <row r="76" spans="1:6" ht="15.75" customHeight="1">
      <c r="A76" s="4"/>
      <c r="B76" s="4"/>
      <c r="C76" s="7" t="s">
        <v>30</v>
      </c>
      <c r="D76" s="4">
        <v>36000</v>
      </c>
      <c r="E76" s="4">
        <v>16399.35</v>
      </c>
      <c r="F76" s="6">
        <f>E76/D76</f>
        <v>0.4555375</v>
      </c>
    </row>
    <row r="77" spans="1:6" ht="12.75">
      <c r="A77" s="4"/>
      <c r="B77" s="4" t="s">
        <v>9</v>
      </c>
      <c r="C77" s="4"/>
      <c r="D77" s="4">
        <f>SUM(D73:D76)</f>
        <v>855682</v>
      </c>
      <c r="E77" s="4">
        <f>SUM(E73:E76)</f>
        <v>449421.01999999996</v>
      </c>
      <c r="F77" s="6">
        <f>E77/D77</f>
        <v>0.5252196727288876</v>
      </c>
    </row>
    <row r="78" spans="1:6" ht="12.75">
      <c r="A78" s="4"/>
      <c r="B78" s="4">
        <v>80103</v>
      </c>
      <c r="C78" s="4" t="s">
        <v>24</v>
      </c>
      <c r="D78" s="4"/>
      <c r="E78" s="4"/>
      <c r="F78" s="6"/>
    </row>
    <row r="79" spans="1:6" ht="12.75">
      <c r="A79" s="4"/>
      <c r="B79" s="4"/>
      <c r="C79" s="5" t="s">
        <v>29</v>
      </c>
      <c r="D79" s="4">
        <v>193826</v>
      </c>
      <c r="E79" s="4">
        <v>95315.05</v>
      </c>
      <c r="F79" s="6">
        <f>E79/D79</f>
        <v>0.49175575000257965</v>
      </c>
    </row>
    <row r="80" spans="1:6" ht="12.75">
      <c r="A80" s="4"/>
      <c r="B80" s="4"/>
      <c r="C80" s="5" t="s">
        <v>49</v>
      </c>
      <c r="D80" s="4">
        <v>28900</v>
      </c>
      <c r="E80" s="9">
        <v>14888.88</v>
      </c>
      <c r="F80" s="6">
        <f>E80/D80</f>
        <v>0.5151861591695501</v>
      </c>
    </row>
    <row r="81" spans="1:6" ht="36" customHeight="1">
      <c r="A81" s="4"/>
      <c r="B81" s="4"/>
      <c r="C81" s="7" t="s">
        <v>37</v>
      </c>
      <c r="D81" s="4"/>
      <c r="E81" s="4"/>
      <c r="F81" s="6"/>
    </row>
    <row r="82" spans="1:6" ht="15" customHeight="1">
      <c r="A82" s="4"/>
      <c r="B82" s="4"/>
      <c r="C82" s="7" t="s">
        <v>30</v>
      </c>
      <c r="D82" s="4">
        <v>10300</v>
      </c>
      <c r="E82" s="9">
        <v>4980.6</v>
      </c>
      <c r="F82" s="6">
        <f>E82/D82</f>
        <v>0.4835533980582525</v>
      </c>
    </row>
    <row r="83" spans="1:6" ht="12.75">
      <c r="A83" s="4"/>
      <c r="B83" s="4" t="s">
        <v>9</v>
      </c>
      <c r="C83" s="4"/>
      <c r="D83" s="4">
        <f>SUM(D79:D82)</f>
        <v>233026</v>
      </c>
      <c r="E83" s="4">
        <f>SUM(E79:E82)</f>
        <v>115184.53000000001</v>
      </c>
      <c r="F83" s="6">
        <f>E83/D83</f>
        <v>0.49429904817488185</v>
      </c>
    </row>
    <row r="84" spans="1:6" ht="12.75">
      <c r="A84" s="4"/>
      <c r="B84" s="4">
        <v>80146</v>
      </c>
      <c r="C84" s="4" t="s">
        <v>33</v>
      </c>
      <c r="D84" s="4"/>
      <c r="E84" s="4"/>
      <c r="F84" s="6"/>
    </row>
    <row r="85" spans="1:6" ht="12.75">
      <c r="A85" s="4"/>
      <c r="B85" s="4"/>
      <c r="C85" s="5" t="s">
        <v>49</v>
      </c>
      <c r="D85" s="4">
        <v>2900</v>
      </c>
      <c r="E85" s="4">
        <v>0</v>
      </c>
      <c r="F85" s="6">
        <f>E85/D85</f>
        <v>0</v>
      </c>
    </row>
    <row r="86" spans="1:6" ht="12.75">
      <c r="A86" s="4"/>
      <c r="B86" s="4" t="s">
        <v>9</v>
      </c>
      <c r="C86" s="4"/>
      <c r="D86" s="4">
        <f>SUM(D85)</f>
        <v>2900</v>
      </c>
      <c r="E86" s="4">
        <f>SUM(E85)</f>
        <v>0</v>
      </c>
      <c r="F86" s="6">
        <f>E86/D86</f>
        <v>0</v>
      </c>
    </row>
    <row r="87" spans="1:6" ht="12.75">
      <c r="A87" s="4"/>
      <c r="B87" s="4">
        <v>80148</v>
      </c>
      <c r="C87" s="4" t="s">
        <v>50</v>
      </c>
      <c r="D87" s="4"/>
      <c r="E87" s="4"/>
      <c r="F87" s="6"/>
    </row>
    <row r="88" spans="1:6" ht="12.75">
      <c r="A88" s="4"/>
      <c r="B88" s="4"/>
      <c r="C88" s="5" t="s">
        <v>29</v>
      </c>
      <c r="D88" s="4">
        <v>85000</v>
      </c>
      <c r="E88" s="4">
        <v>30072.82</v>
      </c>
      <c r="F88" s="6">
        <f>E88/D88</f>
        <v>0.3537978823529412</v>
      </c>
    </row>
    <row r="89" spans="1:6" ht="12.75">
      <c r="A89" s="4"/>
      <c r="B89" s="4"/>
      <c r="C89" s="5" t="s">
        <v>49</v>
      </c>
      <c r="D89" s="4">
        <v>40625</v>
      </c>
      <c r="E89" s="4">
        <v>15922.96</v>
      </c>
      <c r="F89" s="6">
        <f>E89/D89</f>
        <v>0.3919497846153846</v>
      </c>
    </row>
    <row r="90" spans="1:6" ht="29.25" customHeight="1">
      <c r="A90" s="4"/>
      <c r="B90" s="4"/>
      <c r="C90" s="7" t="s">
        <v>59</v>
      </c>
      <c r="D90" s="4"/>
      <c r="E90" s="4"/>
      <c r="F90" s="6"/>
    </row>
    <row r="91" spans="1:6" ht="12.75">
      <c r="A91" s="4"/>
      <c r="B91" s="4" t="s">
        <v>9</v>
      </c>
      <c r="C91" s="4"/>
      <c r="D91" s="4">
        <f>SUM(D88:D90)</f>
        <v>125625</v>
      </c>
      <c r="E91" s="4">
        <f>SUM(E88:E90)</f>
        <v>45995.78</v>
      </c>
      <c r="F91" s="6">
        <f>E91/D91</f>
        <v>0.36613556218905474</v>
      </c>
    </row>
    <row r="92" spans="1:6" ht="12.75">
      <c r="A92" s="4"/>
      <c r="B92" s="4">
        <v>80195</v>
      </c>
      <c r="C92" s="4" t="s">
        <v>10</v>
      </c>
      <c r="D92" s="4"/>
      <c r="E92" s="4"/>
      <c r="F92" s="6"/>
    </row>
    <row r="93" spans="1:6" ht="12" customHeight="1">
      <c r="A93" s="4"/>
      <c r="B93" s="4"/>
      <c r="C93" s="5" t="s">
        <v>49</v>
      </c>
      <c r="D93" s="4">
        <v>5108</v>
      </c>
      <c r="E93" s="9">
        <v>5108</v>
      </c>
      <c r="F93" s="6">
        <f>E93/D93</f>
        <v>1</v>
      </c>
    </row>
    <row r="94" spans="1:6" ht="12.75">
      <c r="A94" s="4"/>
      <c r="B94" s="4" t="s">
        <v>9</v>
      </c>
      <c r="C94" s="4"/>
      <c r="D94" s="4">
        <f>SUM(D93)</f>
        <v>5108</v>
      </c>
      <c r="E94" s="9">
        <f>SUM(E93)</f>
        <v>5108</v>
      </c>
      <c r="F94" s="6">
        <f>E94/D94</f>
        <v>1</v>
      </c>
    </row>
    <row r="95" spans="1:6" ht="12.75">
      <c r="A95" s="4">
        <v>854</v>
      </c>
      <c r="B95" s="4"/>
      <c r="C95" s="4" t="s">
        <v>11</v>
      </c>
      <c r="D95" s="4"/>
      <c r="E95" s="4"/>
      <c r="F95" s="6"/>
    </row>
    <row r="96" spans="1:6" ht="12.75">
      <c r="A96" s="4"/>
      <c r="B96" s="4">
        <v>85401</v>
      </c>
      <c r="C96" s="4" t="s">
        <v>17</v>
      </c>
      <c r="D96" s="4"/>
      <c r="E96" s="4"/>
      <c r="F96" s="6"/>
    </row>
    <row r="97" spans="1:6" ht="12.75">
      <c r="A97" s="4"/>
      <c r="B97" s="4"/>
      <c r="C97" s="5" t="s">
        <v>29</v>
      </c>
      <c r="D97" s="4">
        <v>53174</v>
      </c>
      <c r="E97" s="4">
        <v>29790.49</v>
      </c>
      <c r="F97" s="6">
        <f>E97/D97</f>
        <v>0.5602454206943244</v>
      </c>
    </row>
    <row r="98" spans="1:6" ht="12.75">
      <c r="A98" s="4"/>
      <c r="B98" s="4"/>
      <c r="C98" s="5" t="s">
        <v>49</v>
      </c>
      <c r="D98" s="4">
        <v>8050</v>
      </c>
      <c r="E98" s="9">
        <v>4774.43</v>
      </c>
      <c r="F98" s="6">
        <f>E98/D98</f>
        <v>0.593096894409938</v>
      </c>
    </row>
    <row r="99" spans="1:6" ht="26.25" customHeight="1">
      <c r="A99" s="4"/>
      <c r="B99" s="4"/>
      <c r="C99" s="7" t="s">
        <v>38</v>
      </c>
      <c r="D99" s="4"/>
      <c r="E99" s="4"/>
      <c r="F99" s="6"/>
    </row>
    <row r="100" spans="1:6" ht="15" customHeight="1">
      <c r="A100" s="4"/>
      <c r="B100" s="4"/>
      <c r="C100" s="7" t="s">
        <v>30</v>
      </c>
      <c r="D100" s="4">
        <v>3720</v>
      </c>
      <c r="E100" s="4">
        <v>1749.6</v>
      </c>
      <c r="F100" s="6">
        <f>E100/D100</f>
        <v>0.47032258064516125</v>
      </c>
    </row>
    <row r="101" spans="1:6" ht="12.75">
      <c r="A101" s="4"/>
      <c r="B101" s="4" t="s">
        <v>9</v>
      </c>
      <c r="C101" s="5"/>
      <c r="D101" s="4">
        <f>SUM(D96:D100)</f>
        <v>64944</v>
      </c>
      <c r="E101" s="4">
        <f>SUM(E96:E100)</f>
        <v>36314.52</v>
      </c>
      <c r="F101" s="6">
        <f>E101/D101</f>
        <v>0.5591666666666666</v>
      </c>
    </row>
    <row r="102" spans="1:6" ht="12.75">
      <c r="A102" s="4"/>
      <c r="B102" s="4"/>
      <c r="C102" s="4" t="s">
        <v>13</v>
      </c>
      <c r="D102" s="4">
        <f>SUM(D101,D94,D83,D86,D77,D91)</f>
        <v>1287285</v>
      </c>
      <c r="E102" s="4">
        <f>SUM(E101,E94,E83,E86,E77,E91)</f>
        <v>652023.85</v>
      </c>
      <c r="F102" s="6">
        <f>E102/D102</f>
        <v>0.5065108736604559</v>
      </c>
    </row>
    <row r="103" spans="1:6" ht="12.75">
      <c r="A103" s="1"/>
      <c r="B103" s="2" t="s">
        <v>18</v>
      </c>
      <c r="C103" s="1"/>
      <c r="D103" s="1"/>
      <c r="E103" s="1"/>
      <c r="F103" s="1"/>
    </row>
    <row r="104" spans="1:6" ht="12.75">
      <c r="A104" s="3" t="s">
        <v>0</v>
      </c>
      <c r="B104" s="3" t="s">
        <v>1</v>
      </c>
      <c r="C104" s="3" t="s">
        <v>2</v>
      </c>
      <c r="D104" s="3" t="s">
        <v>3</v>
      </c>
      <c r="E104" s="3" t="s">
        <v>4</v>
      </c>
      <c r="F104" s="3" t="s">
        <v>26</v>
      </c>
    </row>
    <row r="105" spans="1:6" ht="12.75">
      <c r="A105" s="4">
        <v>801</v>
      </c>
      <c r="B105" s="4"/>
      <c r="C105" s="4" t="s">
        <v>5</v>
      </c>
      <c r="D105" s="4"/>
      <c r="E105" s="4"/>
      <c r="F105" s="4"/>
    </row>
    <row r="106" spans="1:6" ht="12.75">
      <c r="A106" s="4"/>
      <c r="B106" s="4">
        <v>80101</v>
      </c>
      <c r="C106" s="4" t="s">
        <v>6</v>
      </c>
      <c r="D106" s="4"/>
      <c r="E106" s="4"/>
      <c r="F106" s="4"/>
    </row>
    <row r="107" spans="1:6" ht="12.75">
      <c r="A107" s="4"/>
      <c r="B107" s="4"/>
      <c r="C107" s="5" t="s">
        <v>29</v>
      </c>
      <c r="D107" s="4">
        <v>696609</v>
      </c>
      <c r="E107" s="4">
        <v>368848.97</v>
      </c>
      <c r="F107" s="6">
        <f>E107/D107</f>
        <v>0.5294921110694808</v>
      </c>
    </row>
    <row r="108" spans="1:6" ht="12.75">
      <c r="A108" s="4"/>
      <c r="B108" s="4"/>
      <c r="C108" s="5" t="s">
        <v>49</v>
      </c>
      <c r="D108" s="4">
        <v>77325</v>
      </c>
      <c r="E108" s="4">
        <v>29533.18</v>
      </c>
      <c r="F108" s="6">
        <f>E108/D108</f>
        <v>0.38193572583252505</v>
      </c>
    </row>
    <row r="109" spans="1:6" ht="21.75" customHeight="1">
      <c r="A109" s="4"/>
      <c r="B109" s="4"/>
      <c r="C109" s="7" t="s">
        <v>54</v>
      </c>
      <c r="D109" s="4"/>
      <c r="E109" s="4"/>
      <c r="F109" s="6"/>
    </row>
    <row r="110" spans="1:6" ht="14.25" customHeight="1">
      <c r="A110" s="4"/>
      <c r="B110" s="4"/>
      <c r="C110" s="7" t="s">
        <v>30</v>
      </c>
      <c r="D110" s="4">
        <v>37000</v>
      </c>
      <c r="E110" s="4">
        <v>18049.36</v>
      </c>
      <c r="F110" s="6">
        <f>E110/D110</f>
        <v>0.4878205405405406</v>
      </c>
    </row>
    <row r="111" spans="1:6" ht="12.75">
      <c r="A111" s="4"/>
      <c r="B111" s="4" t="s">
        <v>9</v>
      </c>
      <c r="C111" s="7"/>
      <c r="D111" s="4">
        <f>SUM(D107:D110)</f>
        <v>810934</v>
      </c>
      <c r="E111" s="4">
        <f>SUM(E107:E110)</f>
        <v>416431.50999999995</v>
      </c>
      <c r="F111" s="6">
        <f>E111/D111</f>
        <v>0.5135208414001632</v>
      </c>
    </row>
    <row r="112" spans="1:6" ht="12.75">
      <c r="A112" s="4"/>
      <c r="B112" s="4">
        <v>80103</v>
      </c>
      <c r="C112" s="11" t="s">
        <v>24</v>
      </c>
      <c r="D112" s="12"/>
      <c r="E112" s="4"/>
      <c r="F112" s="6"/>
    </row>
    <row r="113" spans="1:6" ht="12.75">
      <c r="A113" s="4"/>
      <c r="B113" s="4"/>
      <c r="C113" s="5" t="s">
        <v>29</v>
      </c>
      <c r="D113" s="4">
        <v>125714</v>
      </c>
      <c r="E113" s="4">
        <v>63652.83</v>
      </c>
      <c r="F113" s="6">
        <f>E113/D113</f>
        <v>0.5063304802965461</v>
      </c>
    </row>
    <row r="114" spans="1:6" ht="12.75">
      <c r="A114" s="4"/>
      <c r="B114" s="4"/>
      <c r="C114" s="5" t="s">
        <v>49</v>
      </c>
      <c r="D114" s="4">
        <v>16951</v>
      </c>
      <c r="E114" s="4">
        <v>5264.96</v>
      </c>
      <c r="F114" s="6">
        <f>E114/D114</f>
        <v>0.31059878473246416</v>
      </c>
    </row>
    <row r="115" spans="1:6" ht="15" customHeight="1">
      <c r="A115" s="4"/>
      <c r="B115" s="4"/>
      <c r="C115" s="7" t="s">
        <v>39</v>
      </c>
      <c r="D115" s="4"/>
      <c r="E115" s="4"/>
      <c r="F115" s="6"/>
    </row>
    <row r="116" spans="1:6" ht="13.5" customHeight="1">
      <c r="A116" s="4"/>
      <c r="B116" s="4"/>
      <c r="C116" s="7" t="s">
        <v>30</v>
      </c>
      <c r="D116" s="4">
        <v>6820</v>
      </c>
      <c r="E116" s="9">
        <v>3032.4</v>
      </c>
      <c r="F116" s="6">
        <f>E116/D116</f>
        <v>0.444633431085044</v>
      </c>
    </row>
    <row r="117" spans="1:6" ht="12.75">
      <c r="A117" s="4"/>
      <c r="B117" s="4" t="s">
        <v>9</v>
      </c>
      <c r="C117" s="4"/>
      <c r="D117" s="4">
        <f>SUM(D113:D116)</f>
        <v>149485</v>
      </c>
      <c r="E117" s="4">
        <f>SUM(E113:E116)</f>
        <v>71950.19</v>
      </c>
      <c r="F117" s="6">
        <f>E117/D117</f>
        <v>0.48132046693648195</v>
      </c>
    </row>
    <row r="118" spans="1:6" ht="12.75">
      <c r="A118" s="4"/>
      <c r="B118" s="4">
        <v>80146</v>
      </c>
      <c r="C118" s="4" t="s">
        <v>33</v>
      </c>
      <c r="D118" s="4"/>
      <c r="E118" s="4"/>
      <c r="F118" s="6"/>
    </row>
    <row r="119" spans="1:6" ht="12.75">
      <c r="A119" s="4"/>
      <c r="B119" s="4"/>
      <c r="C119" s="5" t="s">
        <v>49</v>
      </c>
      <c r="D119" s="4">
        <v>3200</v>
      </c>
      <c r="E119" s="4">
        <v>0</v>
      </c>
      <c r="F119" s="6">
        <f>E119/D119</f>
        <v>0</v>
      </c>
    </row>
    <row r="120" spans="1:6" ht="12.75">
      <c r="A120" s="4"/>
      <c r="B120" s="4" t="s">
        <v>9</v>
      </c>
      <c r="C120" s="4"/>
      <c r="D120" s="4">
        <f>SUM(D119)</f>
        <v>3200</v>
      </c>
      <c r="E120" s="4">
        <f>SUM(E119)</f>
        <v>0</v>
      </c>
      <c r="F120" s="6">
        <f>E120/D120</f>
        <v>0</v>
      </c>
    </row>
    <row r="121" spans="1:6" ht="12.75">
      <c r="A121" s="4"/>
      <c r="B121" s="4">
        <v>80148</v>
      </c>
      <c r="C121" s="4" t="s">
        <v>50</v>
      </c>
      <c r="D121" s="4"/>
      <c r="E121" s="9"/>
      <c r="F121" s="6"/>
    </row>
    <row r="122" spans="1:6" ht="12.75">
      <c r="A122" s="4"/>
      <c r="B122" s="4"/>
      <c r="C122" s="5" t="s">
        <v>7</v>
      </c>
      <c r="D122" s="4">
        <v>74000</v>
      </c>
      <c r="E122" s="9">
        <v>38478.1</v>
      </c>
      <c r="F122" s="6">
        <f>E122/D122</f>
        <v>0.5199743243243243</v>
      </c>
    </row>
    <row r="123" spans="1:6" ht="12.75">
      <c r="A123" s="4"/>
      <c r="B123" s="4"/>
      <c r="C123" s="4" t="s">
        <v>8</v>
      </c>
      <c r="D123" s="4">
        <v>27540</v>
      </c>
      <c r="E123" s="9">
        <v>13033.48</v>
      </c>
      <c r="F123" s="6">
        <f>E123/D123</f>
        <v>0.4732563543936093</v>
      </c>
    </row>
    <row r="124" spans="1:6" ht="24" customHeight="1">
      <c r="A124" s="4"/>
      <c r="B124" s="4"/>
      <c r="C124" s="7" t="s">
        <v>40</v>
      </c>
      <c r="D124" s="4"/>
      <c r="E124" s="9"/>
      <c r="F124" s="6"/>
    </row>
    <row r="125" spans="1:6" ht="12.75">
      <c r="A125" s="4"/>
      <c r="B125" s="4" t="s">
        <v>9</v>
      </c>
      <c r="C125" s="4"/>
      <c r="D125" s="4">
        <f>SUM(D122:D124)</f>
        <v>101540</v>
      </c>
      <c r="E125" s="4">
        <f>SUM(E122:E124)</f>
        <v>51511.58</v>
      </c>
      <c r="F125" s="6">
        <f>E125/D125</f>
        <v>0.5073033287374434</v>
      </c>
    </row>
    <row r="126" spans="1:6" ht="12.75">
      <c r="A126" s="4"/>
      <c r="B126" s="4">
        <v>80195</v>
      </c>
      <c r="C126" s="4" t="s">
        <v>10</v>
      </c>
      <c r="D126" s="4"/>
      <c r="E126" s="4"/>
      <c r="F126" s="6"/>
    </row>
    <row r="127" spans="1:6" ht="14.25" customHeight="1">
      <c r="A127" s="4"/>
      <c r="B127" s="4"/>
      <c r="C127" s="5" t="s">
        <v>49</v>
      </c>
      <c r="D127" s="4">
        <v>3405</v>
      </c>
      <c r="E127" s="9">
        <v>3405</v>
      </c>
      <c r="F127" s="6">
        <f>E127/D127</f>
        <v>1</v>
      </c>
    </row>
    <row r="128" spans="1:6" ht="12.75">
      <c r="A128" s="4"/>
      <c r="B128" s="4" t="s">
        <v>9</v>
      </c>
      <c r="C128" s="4"/>
      <c r="D128" s="4">
        <f>SUM(D127)</f>
        <v>3405</v>
      </c>
      <c r="E128" s="9">
        <f>SUM(E127)</f>
        <v>3405</v>
      </c>
      <c r="F128" s="6">
        <f>E128/D128</f>
        <v>1</v>
      </c>
    </row>
    <row r="129" spans="1:6" ht="12.75">
      <c r="A129" s="4">
        <v>854</v>
      </c>
      <c r="B129" s="4"/>
      <c r="C129" s="4" t="s">
        <v>11</v>
      </c>
      <c r="D129" s="4"/>
      <c r="E129" s="4"/>
      <c r="F129" s="6"/>
    </row>
    <row r="130" spans="1:6" ht="12.75">
      <c r="A130" s="4"/>
      <c r="B130" s="4">
        <v>85401</v>
      </c>
      <c r="C130" s="4" t="s">
        <v>17</v>
      </c>
      <c r="D130" s="4"/>
      <c r="E130" s="4"/>
      <c r="F130" s="6"/>
    </row>
    <row r="131" spans="1:6" ht="12.75">
      <c r="A131" s="4"/>
      <c r="B131" s="4"/>
      <c r="C131" s="5" t="s">
        <v>29</v>
      </c>
      <c r="D131" s="4">
        <v>42960</v>
      </c>
      <c r="E131" s="9">
        <v>6776.09</v>
      </c>
      <c r="F131" s="6">
        <f>E131/D131</f>
        <v>0.1577302141527002</v>
      </c>
    </row>
    <row r="132" spans="1:6" ht="12.75">
      <c r="A132" s="4"/>
      <c r="B132" s="4"/>
      <c r="C132" s="5" t="s">
        <v>49</v>
      </c>
      <c r="D132" s="4">
        <v>8015</v>
      </c>
      <c r="E132" s="4">
        <v>3140.58</v>
      </c>
      <c r="F132" s="6">
        <f>E132/D132</f>
        <v>0.3918378041172801</v>
      </c>
    </row>
    <row r="133" spans="1:6" ht="15.75" customHeight="1">
      <c r="A133" s="4"/>
      <c r="B133" s="4"/>
      <c r="C133" s="7" t="s">
        <v>41</v>
      </c>
      <c r="D133" s="4"/>
      <c r="E133" s="4"/>
      <c r="F133" s="6"/>
    </row>
    <row r="134" spans="1:6" ht="13.5" customHeight="1">
      <c r="A134" s="4"/>
      <c r="B134" s="4"/>
      <c r="C134" s="7" t="s">
        <v>30</v>
      </c>
      <c r="D134" s="4">
        <v>4200</v>
      </c>
      <c r="E134" s="4">
        <v>0</v>
      </c>
      <c r="F134" s="6"/>
    </row>
    <row r="135" spans="1:6" ht="12.75">
      <c r="A135" s="4"/>
      <c r="B135" s="4" t="s">
        <v>9</v>
      </c>
      <c r="C135" s="5"/>
      <c r="D135" s="4">
        <f>SUM(D130:D134)</f>
        <v>55175</v>
      </c>
      <c r="E135" s="4">
        <f>SUM(E130:E134)</f>
        <v>9916.67</v>
      </c>
      <c r="F135" s="6">
        <f>E135/D135</f>
        <v>0.17973121884911644</v>
      </c>
    </row>
    <row r="136" spans="1:6" ht="12.75">
      <c r="A136" s="4"/>
      <c r="B136" s="4"/>
      <c r="C136" s="4" t="s">
        <v>13</v>
      </c>
      <c r="D136" s="4">
        <f>SUM(D135,D117,D111,D120,D128,D125)</f>
        <v>1123739</v>
      </c>
      <c r="E136" s="4">
        <f>SUM(E135,E117,E111,E120,E128,E125)</f>
        <v>553214.95</v>
      </c>
      <c r="F136" s="6">
        <f>E136/D136</f>
        <v>0.49229843406698526</v>
      </c>
    </row>
    <row r="137" spans="1:6" ht="12.75">
      <c r="A137" s="1"/>
      <c r="B137" s="2" t="s">
        <v>21</v>
      </c>
      <c r="C137" s="1"/>
      <c r="D137" s="1"/>
      <c r="E137" s="1"/>
      <c r="F137" s="1"/>
    </row>
    <row r="138" spans="1:6" ht="12.75">
      <c r="A138" s="3" t="s">
        <v>0</v>
      </c>
      <c r="B138" s="3" t="s">
        <v>1</v>
      </c>
      <c r="C138" s="3" t="s">
        <v>2</v>
      </c>
      <c r="D138" s="3" t="s">
        <v>3</v>
      </c>
      <c r="E138" s="3" t="s">
        <v>4</v>
      </c>
      <c r="F138" s="3" t="s">
        <v>26</v>
      </c>
    </row>
    <row r="139" spans="1:6" ht="12.75">
      <c r="A139" s="4">
        <v>801</v>
      </c>
      <c r="B139" s="4"/>
      <c r="C139" s="4" t="s">
        <v>5</v>
      </c>
      <c r="D139" s="4"/>
      <c r="E139" s="4"/>
      <c r="F139" s="4"/>
    </row>
    <row r="140" spans="1:6" ht="12.75">
      <c r="A140" s="4"/>
      <c r="B140" s="4">
        <v>80101</v>
      </c>
      <c r="C140" s="4" t="s">
        <v>6</v>
      </c>
      <c r="D140" s="4"/>
      <c r="E140" s="4"/>
      <c r="F140" s="4"/>
    </row>
    <row r="141" spans="1:6" ht="12.75">
      <c r="A141" s="4"/>
      <c r="B141" s="4"/>
      <c r="C141" s="5" t="s">
        <v>29</v>
      </c>
      <c r="D141" s="4">
        <v>969300</v>
      </c>
      <c r="E141" s="4">
        <v>495665.12</v>
      </c>
      <c r="F141" s="6">
        <f>E141/D141</f>
        <v>0.5113639946353038</v>
      </c>
    </row>
    <row r="142" spans="1:6" ht="12.75">
      <c r="A142" s="4"/>
      <c r="B142" s="4"/>
      <c r="C142" s="5" t="s">
        <v>49</v>
      </c>
      <c r="D142" s="4">
        <v>124023</v>
      </c>
      <c r="E142" s="4">
        <v>82313.84</v>
      </c>
      <c r="F142" s="6">
        <f>E142/D142</f>
        <v>0.66369818501407</v>
      </c>
    </row>
    <row r="143" spans="1:6" ht="49.5" customHeight="1">
      <c r="A143" s="4"/>
      <c r="B143" s="4"/>
      <c r="C143" s="7" t="s">
        <v>62</v>
      </c>
      <c r="D143" s="4"/>
      <c r="E143" s="4"/>
      <c r="F143" s="6"/>
    </row>
    <row r="144" spans="1:6" ht="12" customHeight="1">
      <c r="A144" s="4"/>
      <c r="B144" s="4"/>
      <c r="C144" s="7" t="s">
        <v>30</v>
      </c>
      <c r="D144" s="4">
        <v>700</v>
      </c>
      <c r="E144" s="9">
        <v>690</v>
      </c>
      <c r="F144" s="6">
        <f>E144/D144</f>
        <v>0.9857142857142858</v>
      </c>
    </row>
    <row r="145" spans="1:6" ht="12" customHeight="1">
      <c r="A145" s="4"/>
      <c r="B145" s="4" t="s">
        <v>9</v>
      </c>
      <c r="C145" s="7"/>
      <c r="D145" s="4">
        <f>SUM(D141:D144)</f>
        <v>1094023</v>
      </c>
      <c r="E145" s="4">
        <f>SUM(E141:E144)</f>
        <v>578668.96</v>
      </c>
      <c r="F145" s="6">
        <f>E145/D145</f>
        <v>0.5289367408180632</v>
      </c>
    </row>
    <row r="146" spans="1:6" ht="17.25" customHeight="1">
      <c r="A146" s="4"/>
      <c r="B146" s="4">
        <v>80103</v>
      </c>
      <c r="C146" s="13" t="s">
        <v>24</v>
      </c>
      <c r="D146" s="12"/>
      <c r="E146" s="4"/>
      <c r="F146" s="6"/>
    </row>
    <row r="147" spans="1:6" ht="12.75" customHeight="1">
      <c r="A147" s="4"/>
      <c r="B147" s="4"/>
      <c r="C147" s="5" t="s">
        <v>29</v>
      </c>
      <c r="D147" s="4">
        <v>56000</v>
      </c>
      <c r="E147" s="4">
        <v>28757.28</v>
      </c>
      <c r="F147" s="6">
        <f>E147/D147</f>
        <v>0.5135228571428572</v>
      </c>
    </row>
    <row r="148" spans="1:6" ht="12.75">
      <c r="A148" s="4"/>
      <c r="B148" s="4"/>
      <c r="C148" s="5" t="s">
        <v>49</v>
      </c>
      <c r="D148" s="4">
        <v>22516</v>
      </c>
      <c r="E148" s="4">
        <v>17492.56</v>
      </c>
      <c r="F148" s="6">
        <f>E148/D148</f>
        <v>0.7768946526914194</v>
      </c>
    </row>
    <row r="149" spans="1:6" ht="35.25" customHeight="1">
      <c r="A149" s="4"/>
      <c r="B149" s="4"/>
      <c r="C149" s="7" t="s">
        <v>61</v>
      </c>
      <c r="D149" s="4"/>
      <c r="E149" s="4"/>
      <c r="F149" s="6"/>
    </row>
    <row r="150" spans="1:6" ht="12.75">
      <c r="A150" s="4"/>
      <c r="B150" s="4" t="s">
        <v>9</v>
      </c>
      <c r="C150" s="4"/>
      <c r="D150" s="4">
        <f>SUM(D147:D149)</f>
        <v>78516</v>
      </c>
      <c r="E150" s="9">
        <f>SUM(E147:E149)</f>
        <v>46249.84</v>
      </c>
      <c r="F150" s="6">
        <f>E150/D150</f>
        <v>0.5890498751846757</v>
      </c>
    </row>
    <row r="151" spans="1:6" ht="12.75">
      <c r="A151" s="4"/>
      <c r="B151" s="4">
        <v>80146</v>
      </c>
      <c r="C151" s="4" t="s">
        <v>33</v>
      </c>
      <c r="D151" s="4"/>
      <c r="E151" s="9"/>
      <c r="F151" s="6"/>
    </row>
    <row r="152" spans="1:6" ht="12.75" customHeight="1">
      <c r="A152" s="4"/>
      <c r="B152" s="4"/>
      <c r="C152" s="5" t="s">
        <v>49</v>
      </c>
      <c r="D152" s="4">
        <v>2400</v>
      </c>
      <c r="E152" s="9">
        <v>920.58</v>
      </c>
      <c r="F152" s="6">
        <f>E152/D152</f>
        <v>0.383575</v>
      </c>
    </row>
    <row r="153" spans="1:6" ht="12.75">
      <c r="A153" s="4"/>
      <c r="B153" s="4" t="s">
        <v>9</v>
      </c>
      <c r="C153" s="4"/>
      <c r="D153" s="4">
        <f>SUM(D152)</f>
        <v>2400</v>
      </c>
      <c r="E153" s="9">
        <f>SUM(E152)</f>
        <v>920.58</v>
      </c>
      <c r="F153" s="6">
        <f>E153/D153</f>
        <v>0.383575</v>
      </c>
    </row>
    <row r="154" spans="1:6" ht="12.75">
      <c r="A154" s="4"/>
      <c r="B154" s="4">
        <v>80195</v>
      </c>
      <c r="C154" s="4" t="s">
        <v>10</v>
      </c>
      <c r="D154" s="4"/>
      <c r="E154" s="9"/>
      <c r="F154" s="6"/>
    </row>
    <row r="155" spans="1:6" ht="12.75">
      <c r="A155" s="4"/>
      <c r="B155" s="4"/>
      <c r="C155" s="5" t="s">
        <v>49</v>
      </c>
      <c r="D155" s="4">
        <v>13622</v>
      </c>
      <c r="E155" s="9">
        <v>13622</v>
      </c>
      <c r="F155" s="6">
        <f>E155/D155</f>
        <v>1</v>
      </c>
    </row>
    <row r="156" spans="1:6" ht="12.75">
      <c r="A156" s="4"/>
      <c r="B156" s="4" t="s">
        <v>9</v>
      </c>
      <c r="C156" s="4"/>
      <c r="D156" s="4">
        <f>SUM(D155)</f>
        <v>13622</v>
      </c>
      <c r="E156" s="9">
        <f>SUM(E155)</f>
        <v>13622</v>
      </c>
      <c r="F156" s="6">
        <f>E156/D156</f>
        <v>1</v>
      </c>
    </row>
    <row r="157" spans="1:6" ht="12.75">
      <c r="A157" s="4">
        <v>854</v>
      </c>
      <c r="B157" s="4"/>
      <c r="C157" s="4" t="s">
        <v>11</v>
      </c>
      <c r="D157" s="4"/>
      <c r="E157" s="4"/>
      <c r="F157" s="6"/>
    </row>
    <row r="158" spans="1:6" ht="12.75">
      <c r="A158" s="4"/>
      <c r="B158" s="4">
        <v>85401</v>
      </c>
      <c r="C158" s="4" t="s">
        <v>17</v>
      </c>
      <c r="D158" s="4"/>
      <c r="E158" s="4"/>
      <c r="F158" s="6"/>
    </row>
    <row r="159" spans="1:6" ht="12.75">
      <c r="A159" s="4"/>
      <c r="B159" s="4"/>
      <c r="C159" s="5" t="s">
        <v>29</v>
      </c>
      <c r="D159" s="4">
        <v>69597</v>
      </c>
      <c r="E159" s="4">
        <v>35350.95</v>
      </c>
      <c r="F159" s="6">
        <f>E159/D159</f>
        <v>0.5079378421483685</v>
      </c>
    </row>
    <row r="160" spans="1:6" ht="12.75">
      <c r="A160" s="4"/>
      <c r="B160" s="4"/>
      <c r="C160" s="5" t="s">
        <v>49</v>
      </c>
      <c r="D160" s="4">
        <v>8777</v>
      </c>
      <c r="E160" s="9">
        <v>5625.04</v>
      </c>
      <c r="F160" s="6">
        <f>E160/D160</f>
        <v>0.6408841289734534</v>
      </c>
    </row>
    <row r="161" spans="1:6" ht="22.5" customHeight="1">
      <c r="A161" s="4"/>
      <c r="B161" s="4"/>
      <c r="C161" s="7" t="s">
        <v>60</v>
      </c>
      <c r="D161" s="4"/>
      <c r="E161" s="4"/>
      <c r="F161" s="6"/>
    </row>
    <row r="162" spans="1:6" ht="12.75">
      <c r="A162" s="4"/>
      <c r="B162" s="4" t="s">
        <v>9</v>
      </c>
      <c r="C162" s="5"/>
      <c r="D162" s="4">
        <f>SUM(D158:D161)</f>
        <v>78374</v>
      </c>
      <c r="E162" s="9">
        <f>SUM(E159:E161)</f>
        <v>40975.99</v>
      </c>
      <c r="F162" s="6">
        <f>E162/D162</f>
        <v>0.5228263199530456</v>
      </c>
    </row>
    <row r="163" spans="1:6" ht="12.75">
      <c r="A163" s="4"/>
      <c r="B163" s="4"/>
      <c r="C163" s="4" t="s">
        <v>13</v>
      </c>
      <c r="D163" s="4">
        <f>SUM(D162,D153,D150,D145,D156)</f>
        <v>1266935</v>
      </c>
      <c r="E163" s="4">
        <f>SUM(E162,E153,E150,E145,E156)</f>
        <v>680437.37</v>
      </c>
      <c r="F163" s="6">
        <f>E163/D163</f>
        <v>0.5370736225615363</v>
      </c>
    </row>
    <row r="164" spans="1:6" ht="12.75">
      <c r="A164" s="1"/>
      <c r="B164" s="2" t="s">
        <v>23</v>
      </c>
      <c r="C164" s="1"/>
      <c r="D164" s="1"/>
      <c r="E164" s="1"/>
      <c r="F164" s="1"/>
    </row>
    <row r="165" spans="1:6" ht="12.75">
      <c r="A165" s="3" t="s">
        <v>0</v>
      </c>
      <c r="B165" s="3" t="s">
        <v>1</v>
      </c>
      <c r="C165" s="3" t="s">
        <v>2</v>
      </c>
      <c r="D165" s="3" t="s">
        <v>3</v>
      </c>
      <c r="E165" s="3" t="s">
        <v>4</v>
      </c>
      <c r="F165" s="3" t="s">
        <v>26</v>
      </c>
    </row>
    <row r="166" spans="1:6" ht="12.75">
      <c r="A166" s="4">
        <v>801</v>
      </c>
      <c r="B166" s="4"/>
      <c r="C166" s="4" t="s">
        <v>5</v>
      </c>
      <c r="D166" s="4"/>
      <c r="E166" s="4"/>
      <c r="F166" s="4"/>
    </row>
    <row r="167" spans="1:6" ht="12.75">
      <c r="A167" s="4"/>
      <c r="B167" s="4">
        <v>80101</v>
      </c>
      <c r="C167" s="4" t="s">
        <v>6</v>
      </c>
      <c r="D167" s="4"/>
      <c r="E167" s="4"/>
      <c r="F167" s="4"/>
    </row>
    <row r="168" spans="1:6" ht="12.75">
      <c r="A168" s="4"/>
      <c r="B168" s="4"/>
      <c r="C168" s="5" t="s">
        <v>29</v>
      </c>
      <c r="D168" s="4">
        <v>1481196</v>
      </c>
      <c r="E168" s="4">
        <v>789148.93</v>
      </c>
      <c r="F168" s="6">
        <f>E168/D168</f>
        <v>0.5327781941080046</v>
      </c>
    </row>
    <row r="169" spans="1:6" ht="12.75">
      <c r="A169" s="4"/>
      <c r="B169" s="4"/>
      <c r="C169" s="5" t="s">
        <v>49</v>
      </c>
      <c r="D169" s="4">
        <v>152893</v>
      </c>
      <c r="E169" s="4">
        <v>105592.27</v>
      </c>
      <c r="F169" s="6">
        <f>E169/D169</f>
        <v>0.690628544145252</v>
      </c>
    </row>
    <row r="170" spans="1:6" ht="45.75" customHeight="1">
      <c r="A170" s="4"/>
      <c r="B170" s="4"/>
      <c r="C170" s="7" t="s">
        <v>55</v>
      </c>
      <c r="D170" s="4"/>
      <c r="E170" s="4"/>
      <c r="F170" s="6"/>
    </row>
    <row r="171" spans="1:6" ht="12.75" customHeight="1">
      <c r="A171" s="4"/>
      <c r="B171" s="4"/>
      <c r="C171" s="7" t="s">
        <v>30</v>
      </c>
      <c r="D171" s="4">
        <v>1700</v>
      </c>
      <c r="E171" s="9">
        <v>280</v>
      </c>
      <c r="F171" s="6">
        <f>E171/D171</f>
        <v>0.16470588235294117</v>
      </c>
    </row>
    <row r="172" spans="1:6" ht="12.75">
      <c r="A172" s="4"/>
      <c r="B172" s="4" t="s">
        <v>9</v>
      </c>
      <c r="C172" s="7"/>
      <c r="D172" s="4">
        <f>SUM(D168:D171)</f>
        <v>1635789</v>
      </c>
      <c r="E172" s="9">
        <f>SUM(E168:E171)</f>
        <v>895021.2000000001</v>
      </c>
      <c r="F172" s="6">
        <f>E172/D172</f>
        <v>0.5471495406803689</v>
      </c>
    </row>
    <row r="173" spans="1:6" ht="12.75">
      <c r="A173" s="4"/>
      <c r="B173" s="4">
        <v>80103</v>
      </c>
      <c r="C173" s="11" t="s">
        <v>24</v>
      </c>
      <c r="D173" s="12"/>
      <c r="E173" s="4"/>
      <c r="F173" s="6"/>
    </row>
    <row r="174" spans="1:6" ht="12.75">
      <c r="A174" s="4"/>
      <c r="B174" s="4"/>
      <c r="C174" s="5" t="s">
        <v>29</v>
      </c>
      <c r="D174" s="4">
        <v>159401</v>
      </c>
      <c r="E174" s="4">
        <v>78305.88</v>
      </c>
      <c r="F174" s="6">
        <f>E174/D174</f>
        <v>0.4912508704462331</v>
      </c>
    </row>
    <row r="175" spans="1:6" ht="12.75">
      <c r="A175" s="4"/>
      <c r="B175" s="4"/>
      <c r="C175" s="5" t="s">
        <v>49</v>
      </c>
      <c r="D175" s="4">
        <v>33256</v>
      </c>
      <c r="E175" s="9">
        <v>14595.79</v>
      </c>
      <c r="F175" s="6">
        <f>E175/D175</f>
        <v>0.43889192927592013</v>
      </c>
    </row>
    <row r="176" spans="1:6" ht="36" customHeight="1">
      <c r="A176" s="4"/>
      <c r="B176" s="4"/>
      <c r="C176" s="7" t="s">
        <v>42</v>
      </c>
      <c r="D176" s="4"/>
      <c r="E176" s="4"/>
      <c r="F176" s="6"/>
    </row>
    <row r="177" spans="1:6" ht="13.5" customHeight="1">
      <c r="A177" s="4"/>
      <c r="B177" s="4"/>
      <c r="C177" s="7" t="s">
        <v>30</v>
      </c>
      <c r="D177" s="4">
        <v>2965</v>
      </c>
      <c r="E177" s="9">
        <v>1168.2</v>
      </c>
      <c r="F177" s="6">
        <f>E177/D177</f>
        <v>0.3939966273187184</v>
      </c>
    </row>
    <row r="178" spans="1:6" ht="12.75">
      <c r="A178" s="4"/>
      <c r="B178" s="4" t="s">
        <v>9</v>
      </c>
      <c r="C178" s="7"/>
      <c r="D178" s="4">
        <f>SUM(D174:D177)</f>
        <v>195622</v>
      </c>
      <c r="E178" s="4">
        <f>SUM(E174:E177)</f>
        <v>94069.87000000001</v>
      </c>
      <c r="F178" s="6">
        <f>E178/D178</f>
        <v>0.4808757194998518</v>
      </c>
    </row>
    <row r="179" spans="1:6" ht="12.75">
      <c r="A179" s="4"/>
      <c r="B179" s="4">
        <v>80146</v>
      </c>
      <c r="C179" s="4" t="s">
        <v>33</v>
      </c>
      <c r="D179" s="4"/>
      <c r="E179" s="4"/>
      <c r="F179" s="6"/>
    </row>
    <row r="180" spans="1:6" ht="12.75">
      <c r="A180" s="4"/>
      <c r="B180" s="4"/>
      <c r="C180" s="5" t="s">
        <v>49</v>
      </c>
      <c r="D180" s="4">
        <v>4400</v>
      </c>
      <c r="E180" s="4">
        <v>0</v>
      </c>
      <c r="F180" s="6">
        <f>E180/D180</f>
        <v>0</v>
      </c>
    </row>
    <row r="181" spans="1:6" ht="12.75">
      <c r="A181" s="4"/>
      <c r="B181" s="4" t="s">
        <v>9</v>
      </c>
      <c r="C181" s="4"/>
      <c r="D181" s="4">
        <f>SUM(D180)</f>
        <v>4400</v>
      </c>
      <c r="E181" s="4">
        <f>SUM(E180)</f>
        <v>0</v>
      </c>
      <c r="F181" s="6">
        <f>E181/D181</f>
        <v>0</v>
      </c>
    </row>
    <row r="182" spans="1:6" ht="12.75">
      <c r="A182" s="4"/>
      <c r="B182" s="4">
        <v>80195</v>
      </c>
      <c r="C182" s="4" t="s">
        <v>10</v>
      </c>
      <c r="D182" s="4"/>
      <c r="E182" s="9"/>
      <c r="F182" s="6"/>
    </row>
    <row r="183" spans="1:6" ht="12.75">
      <c r="A183" s="4"/>
      <c r="B183" s="4"/>
      <c r="C183" s="5" t="s">
        <v>49</v>
      </c>
      <c r="D183" s="4">
        <v>11919</v>
      </c>
      <c r="E183" s="9">
        <v>11919</v>
      </c>
      <c r="F183" s="6">
        <f>E183/D183</f>
        <v>1</v>
      </c>
    </row>
    <row r="184" spans="1:6" ht="12.75">
      <c r="A184" s="4"/>
      <c r="B184" s="4" t="s">
        <v>9</v>
      </c>
      <c r="C184" s="5"/>
      <c r="D184" s="4">
        <f>SUM(D183)</f>
        <v>11919</v>
      </c>
      <c r="E184" s="9">
        <f>SUM(E183)</f>
        <v>11919</v>
      </c>
      <c r="F184" s="6">
        <f>E184/D184</f>
        <v>1</v>
      </c>
    </row>
    <row r="185" spans="1:6" ht="12.75">
      <c r="A185" s="4">
        <v>854</v>
      </c>
      <c r="B185" s="4"/>
      <c r="C185" s="4" t="s">
        <v>11</v>
      </c>
      <c r="D185" s="4"/>
      <c r="E185" s="4"/>
      <c r="F185" s="6"/>
    </row>
    <row r="186" spans="1:6" ht="12.75">
      <c r="A186" s="4"/>
      <c r="B186" s="4">
        <v>85401</v>
      </c>
      <c r="C186" s="4" t="s">
        <v>17</v>
      </c>
      <c r="D186" s="4"/>
      <c r="E186" s="4"/>
      <c r="F186" s="6"/>
    </row>
    <row r="187" spans="1:6" ht="12.75">
      <c r="A187" s="4"/>
      <c r="B187" s="4"/>
      <c r="C187" s="5" t="s">
        <v>29</v>
      </c>
      <c r="D187" s="4">
        <v>71000</v>
      </c>
      <c r="E187" s="4">
        <v>45274.76</v>
      </c>
      <c r="F187" s="6">
        <f>E187/D187</f>
        <v>0.637672676056338</v>
      </c>
    </row>
    <row r="188" spans="1:6" ht="12.75">
      <c r="A188" s="4"/>
      <c r="B188" s="4"/>
      <c r="C188" s="5" t="s">
        <v>49</v>
      </c>
      <c r="D188" s="4">
        <v>9274</v>
      </c>
      <c r="E188" s="4">
        <v>5192.22</v>
      </c>
      <c r="F188" s="6">
        <f>E188/D188</f>
        <v>0.5598684494285099</v>
      </c>
    </row>
    <row r="189" spans="1:6" ht="24.75" customHeight="1">
      <c r="A189" s="4"/>
      <c r="B189" s="4"/>
      <c r="C189" s="7" t="s">
        <v>43</v>
      </c>
      <c r="D189" s="4"/>
      <c r="E189" s="4"/>
      <c r="F189" s="6"/>
    </row>
    <row r="190" spans="1:6" ht="12.75">
      <c r="A190" s="4"/>
      <c r="B190" s="4" t="s">
        <v>9</v>
      </c>
      <c r="C190" s="5"/>
      <c r="D190" s="4">
        <f>SUM(D186:D189)</f>
        <v>80274</v>
      </c>
      <c r="E190" s="4">
        <f>SUM(E187:E189)</f>
        <v>50466.98</v>
      </c>
      <c r="F190" s="6">
        <f>E190/D190</f>
        <v>0.6286840072750829</v>
      </c>
    </row>
    <row r="191" spans="1:6" ht="12.75">
      <c r="A191" s="4"/>
      <c r="B191" s="4"/>
      <c r="C191" s="4" t="s">
        <v>13</v>
      </c>
      <c r="D191" s="4">
        <f>SUM(D190,D184,D178,D172,D181)</f>
        <v>1928004</v>
      </c>
      <c r="E191" s="4">
        <f>SUM(E190,E184,E178,E172,E181)</f>
        <v>1051477.05</v>
      </c>
      <c r="F191" s="6">
        <f>E191/D191</f>
        <v>0.5453707824257626</v>
      </c>
    </row>
    <row r="192" spans="1:6" ht="12.75">
      <c r="A192" s="1"/>
      <c r="B192" s="2" t="s">
        <v>19</v>
      </c>
      <c r="C192" s="1"/>
      <c r="D192" s="1"/>
      <c r="E192" s="1"/>
      <c r="F192" s="1"/>
    </row>
    <row r="193" spans="1:6" ht="12.75">
      <c r="A193" s="3" t="s">
        <v>0</v>
      </c>
      <c r="B193" s="3" t="s">
        <v>1</v>
      </c>
      <c r="C193" s="3" t="s">
        <v>2</v>
      </c>
      <c r="D193" s="3" t="s">
        <v>3</v>
      </c>
      <c r="E193" s="3" t="s">
        <v>4</v>
      </c>
      <c r="F193" s="3" t="s">
        <v>26</v>
      </c>
    </row>
    <row r="194" spans="1:6" ht="12.75">
      <c r="A194" s="4">
        <v>801</v>
      </c>
      <c r="B194" s="4"/>
      <c r="C194" s="4" t="s">
        <v>5</v>
      </c>
      <c r="D194" s="4"/>
      <c r="E194" s="4"/>
      <c r="F194" s="6"/>
    </row>
    <row r="195" spans="1:6" ht="12.75">
      <c r="A195" s="4"/>
      <c r="B195" s="4">
        <v>80104</v>
      </c>
      <c r="C195" s="4" t="s">
        <v>12</v>
      </c>
      <c r="D195" s="4"/>
      <c r="E195" s="4"/>
      <c r="F195" s="6"/>
    </row>
    <row r="196" spans="1:6" ht="12.75">
      <c r="A196" s="4"/>
      <c r="B196" s="4"/>
      <c r="C196" s="5" t="s">
        <v>29</v>
      </c>
      <c r="D196" s="4">
        <v>799816</v>
      </c>
      <c r="E196" s="9">
        <v>425610.11</v>
      </c>
      <c r="F196" s="6">
        <f>E196/D196</f>
        <v>0.532135028556568</v>
      </c>
    </row>
    <row r="197" spans="1:6" ht="12.75">
      <c r="A197" s="4"/>
      <c r="B197" s="4"/>
      <c r="C197" s="5" t="s">
        <v>49</v>
      </c>
      <c r="D197" s="4">
        <v>236305</v>
      </c>
      <c r="E197" s="9">
        <v>132154.02</v>
      </c>
      <c r="F197" s="6">
        <f>E197/D197</f>
        <v>0.5592518990287975</v>
      </c>
    </row>
    <row r="198" spans="1:6" ht="48" customHeight="1">
      <c r="A198" s="4"/>
      <c r="B198" s="4"/>
      <c r="C198" s="7" t="s">
        <v>56</v>
      </c>
      <c r="D198" s="4"/>
      <c r="E198" s="4"/>
      <c r="F198" s="6"/>
    </row>
    <row r="199" spans="1:6" ht="12.75">
      <c r="A199" s="4"/>
      <c r="B199" s="4" t="s">
        <v>9</v>
      </c>
      <c r="C199" s="5"/>
      <c r="D199" s="4">
        <f>SUM(D195:D198)</f>
        <v>1036121</v>
      </c>
      <c r="E199" s="4">
        <f>SUM(E195:E198)</f>
        <v>557764.13</v>
      </c>
      <c r="F199" s="6">
        <f>E199/D199</f>
        <v>0.5383194916423854</v>
      </c>
    </row>
    <row r="200" spans="1:6" ht="12.75">
      <c r="A200" s="4"/>
      <c r="B200" s="4">
        <v>80146</v>
      </c>
      <c r="C200" s="4" t="s">
        <v>33</v>
      </c>
      <c r="D200" s="4"/>
      <c r="E200" s="4"/>
      <c r="F200" s="6"/>
    </row>
    <row r="201" spans="1:6" ht="12.75">
      <c r="A201" s="4"/>
      <c r="B201" s="4"/>
      <c r="C201" s="5" t="s">
        <v>49</v>
      </c>
      <c r="D201" s="4">
        <v>2000</v>
      </c>
      <c r="E201" s="9">
        <v>750</v>
      </c>
      <c r="F201" s="6">
        <f>E201/D201</f>
        <v>0.375</v>
      </c>
    </row>
    <row r="202" spans="1:6" ht="12.75">
      <c r="A202" s="4"/>
      <c r="B202" s="4" t="s">
        <v>9</v>
      </c>
      <c r="C202" s="4"/>
      <c r="D202" s="4">
        <f>SUM(D201)</f>
        <v>2000</v>
      </c>
      <c r="E202" s="9">
        <f>SUM(E201)</f>
        <v>750</v>
      </c>
      <c r="F202" s="6">
        <f>E202/D202</f>
        <v>0.375</v>
      </c>
    </row>
    <row r="203" spans="1:6" ht="12.75">
      <c r="A203" s="4"/>
      <c r="B203" s="4">
        <v>80195</v>
      </c>
      <c r="C203" s="4" t="s">
        <v>10</v>
      </c>
      <c r="D203" s="4"/>
      <c r="E203" s="4"/>
      <c r="F203" s="6"/>
    </row>
    <row r="204" spans="1:6" ht="12.75">
      <c r="A204" s="4"/>
      <c r="B204" s="4"/>
      <c r="C204" s="5" t="s">
        <v>49</v>
      </c>
      <c r="D204" s="4">
        <v>3405</v>
      </c>
      <c r="E204" s="9">
        <v>3405</v>
      </c>
      <c r="F204" s="6">
        <f>E204/D204</f>
        <v>1</v>
      </c>
    </row>
    <row r="205" spans="1:6" ht="12.75">
      <c r="A205" s="4"/>
      <c r="B205" s="4" t="s">
        <v>9</v>
      </c>
      <c r="C205" s="5"/>
      <c r="D205" s="4">
        <f>SUM(D204)</f>
        <v>3405</v>
      </c>
      <c r="E205" s="9">
        <f>SUM(E204)</f>
        <v>3405</v>
      </c>
      <c r="F205" s="6">
        <f>E205/D205</f>
        <v>1</v>
      </c>
    </row>
    <row r="206" spans="1:6" ht="12.75">
      <c r="A206" s="4"/>
      <c r="B206" s="4"/>
      <c r="C206" s="4" t="s">
        <v>13</v>
      </c>
      <c r="D206" s="4">
        <f>SUM(D205,D199,D202)</f>
        <v>1041526</v>
      </c>
      <c r="E206" s="4">
        <f>SUM(E205,E199,E202)</f>
        <v>561919.13</v>
      </c>
      <c r="F206" s="6">
        <f>E206/D206</f>
        <v>0.5395152209354351</v>
      </c>
    </row>
    <row r="207" ht="12.75">
      <c r="B207" s="2" t="s">
        <v>48</v>
      </c>
    </row>
    <row r="208" spans="1:6" ht="12.75">
      <c r="A208" s="3" t="s">
        <v>0</v>
      </c>
      <c r="B208" s="3" t="s">
        <v>1</v>
      </c>
      <c r="C208" s="3" t="s">
        <v>2</v>
      </c>
      <c r="D208" s="3" t="s">
        <v>3</v>
      </c>
      <c r="E208" s="3" t="s">
        <v>4</v>
      </c>
      <c r="F208" s="3" t="s">
        <v>26</v>
      </c>
    </row>
    <row r="209" spans="1:6" ht="12.75">
      <c r="A209" s="4">
        <v>801</v>
      </c>
      <c r="B209" s="4"/>
      <c r="C209" s="4" t="s">
        <v>5</v>
      </c>
      <c r="D209" s="4"/>
      <c r="E209" s="4"/>
      <c r="F209" s="4"/>
    </row>
    <row r="210" spans="1:6" ht="12.75">
      <c r="A210" s="4"/>
      <c r="B210" s="4">
        <v>80110</v>
      </c>
      <c r="C210" s="4" t="s">
        <v>25</v>
      </c>
      <c r="D210" s="4"/>
      <c r="E210" s="4"/>
      <c r="F210" s="4"/>
    </row>
    <row r="211" spans="1:6" ht="12.75">
      <c r="A211" s="4"/>
      <c r="B211" s="4"/>
      <c r="C211" s="5" t="s">
        <v>29</v>
      </c>
      <c r="D211" s="4">
        <v>2794978</v>
      </c>
      <c r="E211" s="4">
        <v>1414298.03</v>
      </c>
      <c r="F211" s="6">
        <f>E211/D211</f>
        <v>0.5060140115593039</v>
      </c>
    </row>
    <row r="212" spans="1:6" ht="12.75">
      <c r="A212" s="4"/>
      <c r="B212" s="4"/>
      <c r="C212" s="5" t="s">
        <v>49</v>
      </c>
      <c r="D212" s="4">
        <v>325015</v>
      </c>
      <c r="E212" s="4">
        <v>230381.3</v>
      </c>
      <c r="F212" s="6">
        <f>E212/D212</f>
        <v>0.7088328231004722</v>
      </c>
    </row>
    <row r="213" spans="1:6" ht="48.75" customHeight="1">
      <c r="A213" s="4"/>
      <c r="B213" s="4"/>
      <c r="C213" s="7" t="s">
        <v>44</v>
      </c>
      <c r="D213" s="4"/>
      <c r="E213" s="4"/>
      <c r="F213" s="6"/>
    </row>
    <row r="214" spans="1:6" ht="12.75" customHeight="1">
      <c r="A214" s="4"/>
      <c r="B214" s="4"/>
      <c r="C214" s="7" t="s">
        <v>30</v>
      </c>
      <c r="D214" s="4">
        <v>3000</v>
      </c>
      <c r="E214" s="9">
        <v>1656.4</v>
      </c>
      <c r="F214" s="6">
        <f>E214/D214</f>
        <v>0.5521333333333334</v>
      </c>
    </row>
    <row r="215" spans="1:6" ht="21.75" customHeight="1">
      <c r="A215" s="4"/>
      <c r="B215" s="4"/>
      <c r="C215" s="7" t="s">
        <v>45</v>
      </c>
      <c r="D215" s="4">
        <v>58673</v>
      </c>
      <c r="E215" s="9">
        <v>12091.01</v>
      </c>
      <c r="F215" s="6">
        <f>E215/D215</f>
        <v>0.206074514683074</v>
      </c>
    </row>
    <row r="216" spans="1:6" ht="12.75">
      <c r="A216" s="4"/>
      <c r="B216" s="4" t="s">
        <v>9</v>
      </c>
      <c r="C216" s="7"/>
      <c r="D216" s="4">
        <f>SUM(D211:D215)</f>
        <v>3181666</v>
      </c>
      <c r="E216" s="4">
        <f>SUM(E211:E215)</f>
        <v>1658426.74</v>
      </c>
      <c r="F216" s="6">
        <f>E216/D216</f>
        <v>0.5212447629638057</v>
      </c>
    </row>
    <row r="217" spans="1:6" ht="12.75">
      <c r="A217" s="4"/>
      <c r="B217" s="4">
        <v>80120</v>
      </c>
      <c r="C217" s="11" t="s">
        <v>27</v>
      </c>
      <c r="D217" s="12"/>
      <c r="E217" s="4"/>
      <c r="F217" s="6"/>
    </row>
    <row r="218" spans="1:6" ht="12.75">
      <c r="A218" s="4"/>
      <c r="B218" s="4"/>
      <c r="C218" s="5" t="s">
        <v>29</v>
      </c>
      <c r="D218" s="4">
        <v>421716</v>
      </c>
      <c r="E218" s="4">
        <v>207466.85</v>
      </c>
      <c r="F218" s="6">
        <f>E218/D218</f>
        <v>0.49195868783731234</v>
      </c>
    </row>
    <row r="219" spans="1:6" ht="12.75">
      <c r="A219" s="4"/>
      <c r="B219" s="4"/>
      <c r="C219" s="5" t="s">
        <v>49</v>
      </c>
      <c r="D219" s="4">
        <v>37860</v>
      </c>
      <c r="E219" s="4">
        <v>32051.66</v>
      </c>
      <c r="F219" s="6">
        <f>E219/D219</f>
        <v>0.8465837295298468</v>
      </c>
    </row>
    <row r="220" spans="1:6" ht="27.75" customHeight="1">
      <c r="A220" s="4"/>
      <c r="B220" s="4"/>
      <c r="C220" s="7" t="s">
        <v>46</v>
      </c>
      <c r="D220" s="4"/>
      <c r="E220" s="4"/>
      <c r="F220" s="6"/>
    </row>
    <row r="221" spans="1:6" ht="17.25" customHeight="1">
      <c r="A221" s="4"/>
      <c r="B221" s="4"/>
      <c r="C221" s="7" t="s">
        <v>30</v>
      </c>
      <c r="D221" s="4">
        <v>440</v>
      </c>
      <c r="E221" s="9">
        <v>440</v>
      </c>
      <c r="F221" s="6">
        <f>E221/D221</f>
        <v>1</v>
      </c>
    </row>
    <row r="222" spans="1:6" ht="12.75">
      <c r="A222" s="4"/>
      <c r="B222" s="4" t="s">
        <v>9</v>
      </c>
      <c r="C222" s="7"/>
      <c r="D222" s="4">
        <f>SUM(D218:D221)</f>
        <v>460016</v>
      </c>
      <c r="E222" s="4">
        <f>SUM(E218:E221)</f>
        <v>239958.51</v>
      </c>
      <c r="F222" s="6">
        <f>E222/D222</f>
        <v>0.5216307911029182</v>
      </c>
    </row>
    <row r="223" spans="1:6" ht="12.75">
      <c r="A223" s="4"/>
      <c r="B223" s="4">
        <v>80146</v>
      </c>
      <c r="C223" s="4" t="s">
        <v>33</v>
      </c>
      <c r="D223" s="4"/>
      <c r="E223" s="4"/>
      <c r="F223" s="6"/>
    </row>
    <row r="224" spans="1:6" ht="12.75">
      <c r="A224" s="4"/>
      <c r="B224" s="4"/>
      <c r="C224" s="5" t="s">
        <v>49</v>
      </c>
      <c r="D224" s="4">
        <v>4100</v>
      </c>
      <c r="E224" s="4">
        <v>0</v>
      </c>
      <c r="F224" s="6">
        <f>E224/D224</f>
        <v>0</v>
      </c>
    </row>
    <row r="225" spans="1:6" ht="12.75">
      <c r="A225" s="4"/>
      <c r="B225" s="4" t="s">
        <v>9</v>
      </c>
      <c r="C225" s="4"/>
      <c r="D225" s="4">
        <f>SUM(D224)</f>
        <v>4100</v>
      </c>
      <c r="E225" s="4">
        <f>SUM(E224)</f>
        <v>0</v>
      </c>
      <c r="F225" s="6">
        <f>E225/D225</f>
        <v>0</v>
      </c>
    </row>
    <row r="226" spans="1:6" ht="12.75">
      <c r="A226" s="4"/>
      <c r="B226" s="4">
        <v>80148</v>
      </c>
      <c r="C226" s="4" t="s">
        <v>50</v>
      </c>
      <c r="D226" s="4"/>
      <c r="E226" s="9"/>
      <c r="F226" s="6"/>
    </row>
    <row r="227" spans="1:6" ht="12.75">
      <c r="A227" s="4"/>
      <c r="B227" s="4"/>
      <c r="C227" s="5" t="s">
        <v>29</v>
      </c>
      <c r="D227" s="4">
        <v>179000</v>
      </c>
      <c r="E227" s="9">
        <v>56161.81</v>
      </c>
      <c r="F227" s="6">
        <f>E227/D227</f>
        <v>0.3137531284916201</v>
      </c>
    </row>
    <row r="228" spans="1:6" ht="12.75">
      <c r="A228" s="4"/>
      <c r="B228" s="4"/>
      <c r="C228" s="5" t="s">
        <v>49</v>
      </c>
      <c r="D228" s="4">
        <v>120100</v>
      </c>
      <c r="E228" s="9">
        <v>39134.24</v>
      </c>
      <c r="F228" s="6">
        <f>E228/D228</f>
        <v>0.3258471273938385</v>
      </c>
    </row>
    <row r="229" spans="1:6" ht="21.75" customHeight="1">
      <c r="A229" s="4"/>
      <c r="B229" s="4"/>
      <c r="C229" s="7" t="s">
        <v>51</v>
      </c>
      <c r="D229" s="4"/>
      <c r="E229" s="9"/>
      <c r="F229" s="6"/>
    </row>
    <row r="230" spans="1:6" ht="12.75" customHeight="1">
      <c r="A230" s="4"/>
      <c r="B230" s="4"/>
      <c r="C230" s="7" t="s">
        <v>30</v>
      </c>
      <c r="D230" s="4">
        <v>1000</v>
      </c>
      <c r="E230" s="9">
        <v>393</v>
      </c>
      <c r="F230" s="6">
        <f>E230/D230</f>
        <v>0.393</v>
      </c>
    </row>
    <row r="231" spans="1:6" ht="12.75">
      <c r="A231" s="4"/>
      <c r="B231" s="4" t="s">
        <v>9</v>
      </c>
      <c r="C231" s="4"/>
      <c r="D231" s="4">
        <f>SUM(D227:D230)</f>
        <v>300100</v>
      </c>
      <c r="E231" s="4">
        <f>SUM(E227:E230)</f>
        <v>95689.04999999999</v>
      </c>
      <c r="F231" s="6">
        <f>E231/D231</f>
        <v>0.31885721426191266</v>
      </c>
    </row>
    <row r="232" spans="1:6" ht="12.75">
      <c r="A232" s="4"/>
      <c r="B232" s="4">
        <v>80195</v>
      </c>
      <c r="C232" s="4" t="s">
        <v>10</v>
      </c>
      <c r="D232" s="4"/>
      <c r="E232" s="4"/>
      <c r="F232" s="6"/>
    </row>
    <row r="233" spans="1:6" ht="12.75">
      <c r="A233" s="4"/>
      <c r="B233" s="4"/>
      <c r="C233" s="5" t="s">
        <v>49</v>
      </c>
      <c r="D233" s="4">
        <v>13622</v>
      </c>
      <c r="E233" s="9">
        <v>13622</v>
      </c>
      <c r="F233" s="6">
        <f>E233/D233</f>
        <v>1</v>
      </c>
    </row>
    <row r="234" spans="1:6" ht="12.75">
      <c r="A234" s="4"/>
      <c r="B234" s="4" t="s">
        <v>9</v>
      </c>
      <c r="C234" s="5"/>
      <c r="D234" s="4">
        <f>SUM(D233)</f>
        <v>13622</v>
      </c>
      <c r="E234" s="9">
        <f>SUM(E233)</f>
        <v>13622</v>
      </c>
      <c r="F234" s="6">
        <f>E234/D234</f>
        <v>1</v>
      </c>
    </row>
    <row r="235" spans="1:6" ht="12.75">
      <c r="A235" s="4">
        <v>854</v>
      </c>
      <c r="B235" s="4"/>
      <c r="C235" s="4" t="s">
        <v>11</v>
      </c>
      <c r="D235" s="4"/>
      <c r="E235" s="4"/>
      <c r="F235" s="6"/>
    </row>
    <row r="236" spans="1:6" ht="12.75">
      <c r="A236" s="4"/>
      <c r="B236" s="4">
        <v>85401</v>
      </c>
      <c r="C236" s="4" t="s">
        <v>17</v>
      </c>
      <c r="D236" s="4"/>
      <c r="E236" s="4"/>
      <c r="F236" s="6"/>
    </row>
    <row r="237" spans="1:6" ht="12.75">
      <c r="A237" s="4"/>
      <c r="B237" s="4"/>
      <c r="C237" s="5" t="s">
        <v>29</v>
      </c>
      <c r="D237" s="4">
        <v>111276</v>
      </c>
      <c r="E237" s="4">
        <v>55739.63</v>
      </c>
      <c r="F237" s="6">
        <f>E237/D237</f>
        <v>0.5009133146410726</v>
      </c>
    </row>
    <row r="238" spans="1:6" ht="12.75">
      <c r="A238" s="4"/>
      <c r="B238" s="4"/>
      <c r="C238" s="5" t="s">
        <v>49</v>
      </c>
      <c r="D238" s="4">
        <v>16031</v>
      </c>
      <c r="E238" s="4">
        <v>9894.95</v>
      </c>
      <c r="F238" s="6">
        <f>E238/D238</f>
        <v>0.6172384754538083</v>
      </c>
    </row>
    <row r="239" spans="1:6" ht="24.75" customHeight="1">
      <c r="A239" s="4"/>
      <c r="B239" s="4"/>
      <c r="C239" s="7" t="s">
        <v>47</v>
      </c>
      <c r="D239" s="4"/>
      <c r="E239" s="4"/>
      <c r="F239" s="6"/>
    </row>
    <row r="240" spans="1:6" ht="12.75">
      <c r="A240" s="4"/>
      <c r="B240" s="4" t="s">
        <v>9</v>
      </c>
      <c r="C240" s="5"/>
      <c r="D240" s="4">
        <f>SUM(D236:D239)</f>
        <v>127307</v>
      </c>
      <c r="E240" s="4">
        <f>SUM(E237:E239)</f>
        <v>65634.58</v>
      </c>
      <c r="F240" s="6">
        <f>E240/D240</f>
        <v>0.5155614380984549</v>
      </c>
    </row>
    <row r="241" spans="1:6" ht="12.75">
      <c r="A241" s="4"/>
      <c r="B241" s="4"/>
      <c r="C241" s="4" t="s">
        <v>13</v>
      </c>
      <c r="D241" s="4">
        <f>SUM(D234,D222,D216,D224,D240,D231)</f>
        <v>4086811</v>
      </c>
      <c r="E241" s="4">
        <f>SUM(E234,E222,E216,E224,E240,E231)</f>
        <v>2073330.8800000001</v>
      </c>
      <c r="F241" s="6">
        <f>E241/D241</f>
        <v>0.5073224281719904</v>
      </c>
    </row>
  </sheetData>
  <mergeCells count="4">
    <mergeCell ref="C112:D112"/>
    <mergeCell ref="C146:D146"/>
    <mergeCell ref="C173:D173"/>
    <mergeCell ref="C217:D217"/>
  </mergeCells>
  <printOptions/>
  <pageMargins left="0.75" right="0.75" top="1" bottom="0.6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workbookViewId="0" topLeftCell="A1">
      <selection activeCell="N12" sqref="N12"/>
    </sheetView>
  </sheetViews>
  <sheetFormatPr defaultColWidth="9.00390625" defaultRowHeight="12.75"/>
  <cols>
    <col min="1" max="1" width="4.25390625" style="0" customWidth="1"/>
    <col min="2" max="2" width="7.375" style="0" customWidth="1"/>
    <col min="3" max="3" width="42.25390625" style="0" customWidth="1"/>
    <col min="6" max="6" width="5.625" style="0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"/>
      <c r="W5" s="1"/>
      <c r="X5" s="1"/>
      <c r="Y5" s="1"/>
      <c r="Z5" s="1"/>
      <c r="AA5" s="1"/>
      <c r="AB5" s="1"/>
      <c r="AC5" s="1"/>
    </row>
    <row r="6" spans="1:29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  <c r="W6" s="1"/>
      <c r="X6" s="1"/>
      <c r="Y6" s="1"/>
      <c r="Z6" s="1"/>
      <c r="AA6" s="1"/>
      <c r="AB6" s="1"/>
      <c r="AC6" s="1"/>
    </row>
    <row r="7" spans="1:2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"/>
      <c r="W7" s="1"/>
      <c r="X7" s="1"/>
      <c r="Y7" s="1"/>
      <c r="Z7" s="1"/>
      <c r="AA7" s="1"/>
      <c r="AB7" s="1"/>
      <c r="AC7" s="1"/>
    </row>
    <row r="8" spans="1:29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"/>
      <c r="W8" s="1"/>
      <c r="X8" s="1"/>
      <c r="Y8" s="1"/>
      <c r="Z8" s="1"/>
      <c r="AA8" s="1"/>
      <c r="AB8" s="1"/>
      <c r="AC8" s="1"/>
    </row>
    <row r="9" spans="1:29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"/>
      <c r="W9" s="1"/>
      <c r="X9" s="1"/>
      <c r="Y9" s="1"/>
      <c r="Z9" s="1"/>
      <c r="AA9" s="1"/>
      <c r="AB9" s="1"/>
      <c r="AC9" s="1"/>
    </row>
    <row r="10" spans="1:29" ht="12.75">
      <c r="A10" s="8"/>
      <c r="B10" s="8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"/>
      <c r="W10" s="1"/>
      <c r="X10" s="1"/>
      <c r="Y10" s="1"/>
      <c r="Z10" s="1"/>
      <c r="AA10" s="1"/>
      <c r="AB10" s="1"/>
      <c r="AC10" s="1"/>
    </row>
    <row r="11" spans="1:29" ht="12.75">
      <c r="A11" s="8"/>
      <c r="B11" s="8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"/>
      <c r="W11" s="1"/>
      <c r="X11" s="1"/>
      <c r="Y11" s="1"/>
      <c r="Z11" s="1"/>
      <c r="AA11" s="1"/>
      <c r="AB11" s="1"/>
      <c r="AC11" s="1"/>
    </row>
    <row r="12" spans="1:2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"/>
      <c r="W12" s="1"/>
      <c r="X12" s="1"/>
      <c r="Y12" s="1"/>
      <c r="Z12" s="1"/>
      <c r="AA12" s="1"/>
      <c r="AB12" s="1"/>
      <c r="AC12" s="1"/>
    </row>
    <row r="13" spans="1:29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"/>
      <c r="W13" s="1"/>
      <c r="X13" s="1"/>
      <c r="Y13" s="1"/>
      <c r="Z13" s="1"/>
      <c r="AA13" s="1"/>
      <c r="AB13" s="1"/>
      <c r="AC13" s="1"/>
    </row>
    <row r="14" spans="1:29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"/>
      <c r="W14" s="1"/>
      <c r="X14" s="1"/>
      <c r="Y14" s="1"/>
      <c r="Z14" s="1"/>
      <c r="AA14" s="1"/>
      <c r="AB14" s="1"/>
      <c r="AC14" s="1"/>
    </row>
    <row r="15" spans="1:29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"/>
      <c r="W15" s="1"/>
      <c r="X15" s="1"/>
      <c r="Y15" s="1"/>
      <c r="Z15" s="1"/>
      <c r="AA15" s="1"/>
      <c r="AB15" s="1"/>
      <c r="AC15" s="1"/>
    </row>
    <row r="16" spans="1:29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"/>
      <c r="W16" s="1"/>
      <c r="X16" s="1"/>
      <c r="Y16" s="1"/>
      <c r="Z16" s="1"/>
      <c r="AA16" s="1"/>
      <c r="AB16" s="1"/>
      <c r="AC16" s="1"/>
    </row>
    <row r="17" spans="1:29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"/>
      <c r="W17" s="1"/>
      <c r="X17" s="1"/>
      <c r="Y17" s="1"/>
      <c r="Z17" s="1"/>
      <c r="AA17" s="1"/>
      <c r="AB17" s="1"/>
      <c r="AC17" s="1"/>
    </row>
    <row r="18" spans="1:29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"/>
      <c r="W18" s="1"/>
      <c r="X18" s="1"/>
      <c r="Y18" s="1"/>
      <c r="Z18" s="1"/>
      <c r="AA18" s="1"/>
      <c r="AB18" s="1"/>
      <c r="AC18" s="1"/>
    </row>
    <row r="19" spans="1:29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"/>
      <c r="W19" s="1"/>
      <c r="X19" s="1"/>
      <c r="Y19" s="1"/>
      <c r="Z19" s="1"/>
      <c r="AA19" s="1"/>
      <c r="AB19" s="1"/>
      <c r="AC19" s="1"/>
    </row>
    <row r="20" spans="1:29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"/>
      <c r="W20" s="1"/>
      <c r="X20" s="1"/>
      <c r="Y20" s="1"/>
      <c r="Z20" s="1"/>
      <c r="AA20" s="1"/>
      <c r="AB20" s="1"/>
      <c r="AC20" s="1"/>
    </row>
    <row r="21" spans="1:29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"/>
      <c r="W21" s="1"/>
      <c r="X21" s="1"/>
      <c r="Y21" s="1"/>
      <c r="Z21" s="1"/>
      <c r="AA21" s="1"/>
      <c r="AB21" s="1"/>
      <c r="AC21" s="1"/>
    </row>
    <row r="22" spans="1:29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"/>
      <c r="W22" s="1"/>
      <c r="X22" s="1"/>
      <c r="Y22" s="1"/>
      <c r="Z22" s="1"/>
      <c r="AA22" s="1"/>
      <c r="AB22" s="1"/>
      <c r="AC22" s="1"/>
    </row>
    <row r="23" spans="1:29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"/>
      <c r="W23" s="1"/>
      <c r="X23" s="1"/>
      <c r="Y23" s="1"/>
      <c r="Z23" s="1"/>
      <c r="AA23" s="1"/>
      <c r="AB23" s="1"/>
      <c r="AC23" s="1"/>
    </row>
    <row r="24" spans="1:29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"/>
      <c r="W24" s="1"/>
      <c r="X24" s="1"/>
      <c r="Y24" s="1"/>
      <c r="Z24" s="1"/>
      <c r="AA24" s="1"/>
      <c r="AB24" s="1"/>
      <c r="AC24" s="1"/>
    </row>
    <row r="25" spans="1:29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"/>
      <c r="W25" s="1"/>
      <c r="X25" s="1"/>
      <c r="Y25" s="1"/>
      <c r="Z25" s="1"/>
      <c r="AA25" s="1"/>
      <c r="AB25" s="1"/>
      <c r="AC25" s="1"/>
    </row>
    <row r="26" spans="1:29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"/>
      <c r="W26" s="1"/>
      <c r="X26" s="1"/>
      <c r="Y26" s="1"/>
      <c r="Z26" s="1"/>
      <c r="AA26" s="1"/>
      <c r="AB26" s="1"/>
      <c r="AC26" s="1"/>
    </row>
    <row r="27" spans="1:2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"/>
      <c r="W27" s="1"/>
      <c r="X27" s="1"/>
      <c r="Y27" s="1"/>
      <c r="Z27" s="1"/>
      <c r="AA27" s="1"/>
      <c r="AB27" s="1"/>
      <c r="AC27" s="1"/>
    </row>
    <row r="28" spans="1:2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"/>
      <c r="W28" s="1"/>
      <c r="X28" s="1"/>
      <c r="Y28" s="1"/>
      <c r="Z28" s="1"/>
      <c r="AA28" s="1"/>
      <c r="AB28" s="1"/>
      <c r="AC28" s="1"/>
    </row>
    <row r="29" spans="1:2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"/>
      <c r="W29" s="1"/>
      <c r="X29" s="1"/>
      <c r="Y29" s="1"/>
      <c r="Z29" s="1"/>
      <c r="AA29" s="1"/>
      <c r="AB29" s="1"/>
      <c r="AC29" s="1"/>
    </row>
    <row r="30" spans="1:2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"/>
      <c r="W30" s="1"/>
      <c r="X30" s="1"/>
      <c r="Y30" s="1"/>
      <c r="Z30" s="1"/>
      <c r="AA30" s="1"/>
      <c r="AB30" s="1"/>
      <c r="AC30" s="1"/>
    </row>
    <row r="31" spans="1:2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"/>
      <c r="W31" s="1"/>
      <c r="X31" s="1"/>
      <c r="Y31" s="1"/>
      <c r="Z31" s="1"/>
      <c r="AA31" s="1"/>
      <c r="AB31" s="1"/>
      <c r="AC31" s="1"/>
    </row>
    <row r="32" spans="1:2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"/>
      <c r="W32" s="1"/>
      <c r="X32" s="1"/>
      <c r="Y32" s="1"/>
      <c r="Z32" s="1"/>
      <c r="AA32" s="1"/>
      <c r="AB32" s="1"/>
      <c r="AC32" s="1"/>
    </row>
    <row r="33" spans="1:2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"/>
      <c r="W33" s="1"/>
      <c r="X33" s="1"/>
      <c r="Y33" s="1"/>
      <c r="Z33" s="1"/>
      <c r="AA33" s="1"/>
      <c r="AB33" s="1"/>
      <c r="AC33" s="1"/>
    </row>
    <row r="34" spans="1:2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"/>
      <c r="W34" s="1"/>
      <c r="X34" s="1"/>
      <c r="Y34" s="1"/>
      <c r="Z34" s="1"/>
      <c r="AA34" s="1"/>
      <c r="AB34" s="1"/>
      <c r="AC34" s="1"/>
    </row>
    <row r="35" spans="1:2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"/>
      <c r="W35" s="1"/>
      <c r="X35" s="1"/>
      <c r="Y35" s="1"/>
      <c r="Z35" s="1"/>
      <c r="AA35" s="1"/>
      <c r="AB35" s="1"/>
      <c r="AC35" s="1"/>
    </row>
    <row r="36" spans="1:2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"/>
      <c r="W36" s="1"/>
      <c r="X36" s="1"/>
      <c r="Y36" s="1"/>
      <c r="Z36" s="1"/>
      <c r="AA36" s="1"/>
      <c r="AB36" s="1"/>
      <c r="AC36" s="1"/>
    </row>
    <row r="37" spans="1:2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"/>
      <c r="W37" s="1"/>
      <c r="X37" s="1"/>
      <c r="Y37" s="1"/>
      <c r="Z37" s="1"/>
      <c r="AA37" s="1"/>
      <c r="AB37" s="1"/>
      <c r="AC37" s="1"/>
    </row>
    <row r="38" spans="1:2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"/>
      <c r="W38" s="1"/>
      <c r="X38" s="1"/>
      <c r="Y38" s="1"/>
      <c r="Z38" s="1"/>
      <c r="AA38" s="1"/>
      <c r="AB38" s="1"/>
      <c r="AC38" s="1"/>
    </row>
    <row r="39" spans="1:2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"/>
      <c r="W39" s="1"/>
      <c r="X39" s="1"/>
      <c r="Y39" s="1"/>
      <c r="Z39" s="1"/>
      <c r="AA39" s="1"/>
      <c r="AB39" s="1"/>
      <c r="AC39" s="1"/>
    </row>
    <row r="40" spans="1:2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"/>
      <c r="W40" s="1"/>
      <c r="X40" s="1"/>
      <c r="Y40" s="1"/>
      <c r="Z40" s="1"/>
      <c r="AA40" s="1"/>
      <c r="AB40" s="1"/>
      <c r="AC40" s="1"/>
    </row>
    <row r="41" spans="1:2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2010-08-02T11:51:09Z</cp:lastPrinted>
  <dcterms:created xsi:type="dcterms:W3CDTF">2002-02-12T10:01:51Z</dcterms:created>
  <dcterms:modified xsi:type="dcterms:W3CDTF">2010-08-02T11:52:20Z</dcterms:modified>
  <cp:category/>
  <cp:version/>
  <cp:contentType/>
  <cp:contentStatus/>
</cp:coreProperties>
</file>