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<sst xmlns="http://schemas.openxmlformats.org/spreadsheetml/2006/main" count="130" uniqueCount="101">
  <si>
    <t>Dział</t>
  </si>
  <si>
    <t xml:space="preserve"> </t>
  </si>
  <si>
    <t>Wyszczególnienie</t>
  </si>
  <si>
    <t>0 20</t>
  </si>
  <si>
    <t>Leśnictwo</t>
  </si>
  <si>
    <t>Wpływy z usług</t>
  </si>
  <si>
    <t>Gospodarka mieszkaniowa</t>
  </si>
  <si>
    <t>Administracja publiczna</t>
  </si>
  <si>
    <t>Urzędy naczelnych organów władzy państwowej ,kontroli i ochrony prawa oraz sądownictwa</t>
  </si>
  <si>
    <t>Grzywny, mandaty i inne kary pieniężne od ludności</t>
  </si>
  <si>
    <t>Podatek od działalności gospodarczej osób fizycznych, opłacany w formie karty podatkowej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</si>
  <si>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</si>
  <si>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</si>
  <si>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</si>
  <si>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</si>
  <si>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</si>
  <si>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</si>
  <si>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Podatek dochodowy od osób fizycznych</t>
  </si>
  <si>
    <t>Podatek dochodowy od osób prawnych</t>
  </si>
  <si>
    <t>Różne rozliczenia</t>
  </si>
  <si>
    <t>Ochrona zdrowia</t>
  </si>
  <si>
    <t>Wpływy z opłat za zezwolenia na sprzedaż alkoholu</t>
  </si>
  <si>
    <t xml:space="preserve">Gospodarka komunalna i ochrona środowiska </t>
  </si>
  <si>
    <t>Wpływy z tytułu przekształcenia prawa użytkowania wieczystego przysługującego osobom fizycznym w prawo własności</t>
  </si>
  <si>
    <t>Kultura fizyczna i sport</t>
  </si>
  <si>
    <t>Dochody Ogółem</t>
  </si>
  <si>
    <t>Podatek od nieruchomości</t>
  </si>
  <si>
    <t>Wpływy z opłaty administracyjnej za czynności urzędowe</t>
  </si>
  <si>
    <t>Subwencje ogólne z budżetu państwa</t>
  </si>
  <si>
    <t>Wpływy z różnych dochodów</t>
  </si>
  <si>
    <t>Wpływy z różnych opłat</t>
  </si>
  <si>
    <t>Oświata i wychowanie</t>
  </si>
  <si>
    <t>Paragraf- źródło</t>
  </si>
  <si>
    <t>część oświatowa</t>
  </si>
  <si>
    <t>WG WAŻNIEJSZYCH ŹRÓDEŁ I DZIAŁÓW KLASYFIKACJI (w zł)</t>
  </si>
  <si>
    <t>Podatek od czynności cywilnoprawnych</t>
  </si>
  <si>
    <t>RAZEM</t>
  </si>
  <si>
    <t>Odsetki od nieterminowych wpłat z tytułu podatków i opłat</t>
  </si>
  <si>
    <t>Kultura i ochrona dziedzictwa narodowego</t>
  </si>
  <si>
    <t>Wpływy z opłaty targowej</t>
  </si>
  <si>
    <t xml:space="preserve">Pozostałe odsetki </t>
  </si>
  <si>
    <t xml:space="preserve">Dochody z najmu i dzierżawy składników majątkowych Skarbu Państwa , jednostek samorządu terytorialnego lub innych jednostek zaliczanych do sektora finansów publicznych oraz innych umów o podobnym charakterze  </t>
  </si>
  <si>
    <t>Dotacje celowe otrzymane z budżetu państwa na realizację zadań bieżących z zakresu administracji rządowej oraz innych zadań zleconych gminie (związkom gmin) ustawami</t>
  </si>
  <si>
    <t>0 750</t>
  </si>
  <si>
    <t>0 690</t>
  </si>
  <si>
    <t>0 760</t>
  </si>
  <si>
    <t>0 910</t>
  </si>
  <si>
    <t>0 920</t>
  </si>
  <si>
    <t>0 470</t>
  </si>
  <si>
    <t>0 830</t>
  </si>
  <si>
    <t>0 970</t>
  </si>
  <si>
    <t>0 570</t>
  </si>
  <si>
    <t>0 350</t>
  </si>
  <si>
    <t>0 310</t>
  </si>
  <si>
    <t>0 320</t>
  </si>
  <si>
    <t>0 330</t>
  </si>
  <si>
    <t>0 340</t>
  </si>
  <si>
    <t>0 360</t>
  </si>
  <si>
    <t>0 370</t>
  </si>
  <si>
    <t>0 450</t>
  </si>
  <si>
    <t>0 410</t>
  </si>
  <si>
    <t>0 500</t>
  </si>
  <si>
    <t>0 010</t>
  </si>
  <si>
    <t>0 020</t>
  </si>
  <si>
    <t>0 430</t>
  </si>
  <si>
    <t>część wyrównawcza</t>
  </si>
  <si>
    <t>0 480</t>
  </si>
  <si>
    <t>Pomoc społeczna</t>
  </si>
  <si>
    <t>0 960</t>
  </si>
  <si>
    <t xml:space="preserve">Dotacje celowe otrzymane z budżetu państwa na realizacje zadań bieżących z zakresu administracji rządowej oraz innych zadań zleconych gminie (związkom gmin) ustawami                                                          -urzędy wojewódzkie                         </t>
  </si>
  <si>
    <t>Bezpieczeństwo publiczne i ochrona przeciwpożarowa</t>
  </si>
  <si>
    <t>Dochody od osób prawnych , od osób fizycznych i od innych jednostek nie posiadających osobowości prawnej oraz wydatki związane z ich poborem</t>
  </si>
  <si>
    <t>0 870</t>
  </si>
  <si>
    <t>Dochody jednostek samorządu terytorialnego związane z realizacją zadań z zakresu administracji rządowej oraz innych zadań zleconych ustawami</t>
  </si>
  <si>
    <t>cześć równoważąca</t>
  </si>
  <si>
    <t>Wpływy ze sprzedaży składników majątkowych</t>
  </si>
  <si>
    <t>0 400</t>
  </si>
  <si>
    <t xml:space="preserve">Dotacje celowe otrzymane z budżetu państwa na realizacje zadań bieżących z zakresu administracji rządowej oraz innych zadań zleconych gminie (związków gmin) ustawami                                                                            </t>
  </si>
  <si>
    <t>Wpływy z opłaty produktowej</t>
  </si>
  <si>
    <t>Wpływy z usług- wpłaty za wyżywienie</t>
  </si>
  <si>
    <t>Plan na 2007r.</t>
  </si>
  <si>
    <t>Środki na dofinansowanie własnych inwestycji gmin (związków gmin) , powiatów (związków powiatów), samorządów województwo pozyskane z innych źródeł- planowane srodki na realizacje zadania: Budowa zaplecza socjalnego świetlicy wiejskiej w Skałągach</t>
  </si>
  <si>
    <t>załacznik nr 1</t>
  </si>
  <si>
    <t>PLAN DOCHODÓW BUDŻETOWYCH</t>
  </si>
  <si>
    <t>Otrzymane spadki, zapisy i darowizny w postaci pieniężnej</t>
  </si>
  <si>
    <t xml:space="preserve">Dotacje celowe otrzymane z budżetu  państwa na realizacje zadań bieżących z zakresu administracji rządowej oraz innych zadań zleconych gminie (związkom gmin) ustawami -aktualizacja rej. wyborców                        </t>
  </si>
  <si>
    <t xml:space="preserve">Dotacje celowe otrzymane z budżetu państwa na realizacje zadań bieżących z zakresu administracji rządowej oraz innych zadań zleconych gminie (związków gmin) ustawami                                                        - skła. na ub.zdr.-   15.000                                                                   - zasiłki i pom.w.nat.-   63.000                                                             - świadczenia rodzinne- 5.339.000                     </t>
  </si>
  <si>
    <t xml:space="preserve">Dotacje celowe otrzymane z budżetu państwa na realizacje własnych zadań bieżących gmin (związków gmin)                                                                                - dotacje na dożywianie uczniów - 161.000,                                                 - ośrodek pomocy społecz.-155.000,                                                        - zasiłki i pom.w.nat- 305.000  </t>
  </si>
  <si>
    <t>Środki na dofinansowanie własnych zadań bieżacych gmin (zwiazków gmin) , powiatów (związków powiatów) , samorządów województw , pozyskane z innych źródeł</t>
  </si>
  <si>
    <t>Pozostałe odsetki</t>
  </si>
  <si>
    <t>0 10</t>
  </si>
  <si>
    <t>Rolnictwo i łowiectwo</t>
  </si>
  <si>
    <t xml:space="preserve">Środki na dofinansowanie własnych inwestycji gmin (związków gmin) , powiatów (związków powiatów) , samorządów województw pozyskane z innych źródeł- - planowane środki na realizacje zadań: Adaptacja budynku szkoły na lokale socjalne w Markotowie Duzym- 213.000 zł </t>
  </si>
  <si>
    <t>Dotacje celowe otrzymane z powiatu na zadania bieżące realizowane na podstwie porozumień (umów) między jednostkami samorzadu terytorialnego</t>
  </si>
  <si>
    <t xml:space="preserve">Dotacje celowe otrzymane z powiatu na zadania bieżące realizowane na podstwie porozumień (umów) między jednostkami samorzadu terytorialnego </t>
  </si>
  <si>
    <t xml:space="preserve">Dotacje otrzymane z funduszy celowych na realizacje zadań biezących jednostek sektora finansów publicznych- dotacje z Powiatowego Funduszu Ochrony Środowiska </t>
  </si>
  <si>
    <t>nr IV/16/2007</t>
  </si>
  <si>
    <t>do uchwały Rady Miejskiej w Wołczynie</t>
  </si>
  <si>
    <t>z dnia 31.01.2007r.</t>
  </si>
  <si>
    <t xml:space="preserve">Środki otrzymane od pozostałych jednostek zaliczanych do sektora finansów publicznych na finansowanie lub dofinansowanie kosztów realizacji inwestycji i zakupów inwestycyjnych jednostek zaliczanych do sektora finansów publicznych- dofinansowanie z ANR w Opolu zadania- Modernizacja ujecia wody w Krzywiczynach </t>
  </si>
  <si>
    <t>Wpływy z opłat za zarząd, użytkowanie i użytkowanie wieczyste nieruchomości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</si>
</sst>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4" fillId="0" borderId="3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1" fontId="4" fillId="0" borderId="3" xfId="0" applyNumberFormat="1" applyFont="1" applyBorder="1" applyAlignment="1">
      <alignment/>
    </xf>
    <xf numFmtId="1" fontId="4" fillId="0" borderId="3" xfId="0" applyNumberFormat="1" applyFont="1" applyBorder="1" applyAlignment="1">
      <alignment wrapText="1"/>
    </xf>
    <xf numFmtId="1" fontId="4" fillId="0" borderId="3" xfId="0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wrapText="1"/>
    </xf>
    <xf numFmtId="1" fontId="3" fillId="0" borderId="4" xfId="0" applyNumberFormat="1" applyFont="1" applyBorder="1" applyAlignment="1">
      <alignment vertical="top" wrapText="1"/>
    </xf>
    <xf numFmtId="1" fontId="4" fillId="0" borderId="4" xfId="0" applyNumberFormat="1" applyFont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1" fontId="4" fillId="0" borderId="5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wrapText="1"/>
    </xf>
    <xf numFmtId="0" fontId="6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 vertical="top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wrapText="1"/>
    </xf>
    <xf numFmtId="0" fontId="0" fillId="0" borderId="0" xfId="0" applyAlignment="1">
      <alignment horizontal="justify"/>
    </xf>
    <xf numFmtId="0" fontId="5" fillId="0" borderId="3" xfId="0" applyFont="1" applyBorder="1" applyAlignment="1">
      <alignment horizontal="justify"/>
    </xf>
    <xf numFmtId="0" fontId="5" fillId="0" borderId="3" xfId="0" applyFont="1" applyBorder="1" applyAlignment="1">
      <alignment horizontal="justify" wrapText="1"/>
    </xf>
    <xf numFmtId="0" fontId="5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4">
      <selection activeCell="B10" sqref="B10"/>
    </sheetView>
  </sheetViews>
  <sheetFormatPr defaultColWidth="9.00390625" defaultRowHeight="12.75"/>
  <cols>
    <col min="1" max="1" width="6.375" style="0" customWidth="1"/>
    <col min="2" max="2" width="8.75390625" style="0" customWidth="1"/>
    <col min="3" max="3" width="43.875" style="0" customWidth="1"/>
    <col min="4" max="4" width="9.625" style="0" customWidth="1"/>
  </cols>
  <sheetData>
    <row r="1" spans="1:4" ht="12.75">
      <c r="A1" s="6"/>
      <c r="B1" s="7"/>
      <c r="C1" s="28" t="s">
        <v>82</v>
      </c>
      <c r="D1" s="7"/>
    </row>
    <row r="2" spans="1:4" ht="12.75">
      <c r="A2" s="5"/>
      <c r="B2" s="8"/>
      <c r="C2" s="28" t="s">
        <v>97</v>
      </c>
      <c r="D2" s="8"/>
    </row>
    <row r="3" spans="1:4" ht="12.75">
      <c r="A3" s="5"/>
      <c r="B3" s="8"/>
      <c r="C3" s="28" t="s">
        <v>96</v>
      </c>
      <c r="D3" s="8"/>
    </row>
    <row r="4" spans="1:6" ht="12.75">
      <c r="A4" s="5"/>
      <c r="B4" s="8"/>
      <c r="C4" s="28" t="s">
        <v>98</v>
      </c>
      <c r="D4" s="8"/>
      <c r="F4" s="82"/>
    </row>
    <row r="5" spans="1:4" ht="12.75">
      <c r="A5" s="5"/>
      <c r="B5" s="8"/>
      <c r="C5" s="29" t="s">
        <v>83</v>
      </c>
      <c r="D5" s="8"/>
    </row>
    <row r="6" spans="1:4" ht="12.75">
      <c r="A6" s="5"/>
      <c r="B6" s="8"/>
      <c r="C6" s="6" t="s">
        <v>34</v>
      </c>
      <c r="D6" s="8"/>
    </row>
    <row r="7" spans="1:4" ht="21">
      <c r="A7" s="2" t="s">
        <v>0</v>
      </c>
      <c r="B7" s="3" t="s">
        <v>32</v>
      </c>
      <c r="C7" s="4" t="s">
        <v>2</v>
      </c>
      <c r="D7" s="3" t="s">
        <v>80</v>
      </c>
    </row>
    <row r="8" spans="1:4" ht="12.75">
      <c r="A8" s="9">
        <v>1</v>
      </c>
      <c r="B8" s="10">
        <v>2</v>
      </c>
      <c r="C8" s="9">
        <v>3</v>
      </c>
      <c r="D8" s="10">
        <v>4</v>
      </c>
    </row>
    <row r="9" spans="1:4" ht="12.75">
      <c r="A9" s="79" t="s">
        <v>90</v>
      </c>
      <c r="B9" s="76"/>
      <c r="C9" s="78" t="s">
        <v>91</v>
      </c>
      <c r="D9" s="10"/>
    </row>
    <row r="10" spans="1:4" ht="38.25" customHeight="1">
      <c r="A10" s="79"/>
      <c r="B10" s="56">
        <v>2320</v>
      </c>
      <c r="C10" s="72" t="s">
        <v>93</v>
      </c>
      <c r="D10" s="81">
        <v>20241</v>
      </c>
    </row>
    <row r="11" spans="1:4" ht="72">
      <c r="A11" s="75"/>
      <c r="B11" s="56">
        <v>6280</v>
      </c>
      <c r="C11" s="83" t="s">
        <v>99</v>
      </c>
      <c r="D11" s="81">
        <v>162500</v>
      </c>
    </row>
    <row r="12" spans="1:4" ht="12.75">
      <c r="A12" s="75" t="s">
        <v>36</v>
      </c>
      <c r="B12" s="76"/>
      <c r="C12" s="77"/>
      <c r="D12" s="80">
        <f>SUM(D10:D11)</f>
        <v>182741</v>
      </c>
    </row>
    <row r="13" spans="1:4" ht="12.75">
      <c r="A13" s="30" t="s">
        <v>3</v>
      </c>
      <c r="B13" s="31"/>
      <c r="C13" s="32" t="s">
        <v>4</v>
      </c>
      <c r="D13" s="11"/>
    </row>
    <row r="14" spans="1:4" ht="50.25" customHeight="1">
      <c r="A14" s="33"/>
      <c r="B14" s="34" t="s">
        <v>43</v>
      </c>
      <c r="C14" s="35" t="s">
        <v>41</v>
      </c>
      <c r="D14" s="16">
        <v>4000</v>
      </c>
    </row>
    <row r="15" spans="1:4" ht="12.75" customHeight="1">
      <c r="A15" s="36" t="s">
        <v>36</v>
      </c>
      <c r="B15" s="34"/>
      <c r="C15" s="37"/>
      <c r="D15" s="16">
        <f>SUM(D14)</f>
        <v>4000</v>
      </c>
    </row>
    <row r="16" spans="1:4" ht="12.75">
      <c r="A16" s="30">
        <v>700</v>
      </c>
      <c r="B16" s="31"/>
      <c r="C16" s="32" t="s">
        <v>6</v>
      </c>
      <c r="D16" s="11"/>
    </row>
    <row r="17" spans="1:4" ht="24" customHeight="1">
      <c r="A17" s="39"/>
      <c r="B17" s="40" t="s">
        <v>48</v>
      </c>
      <c r="C17" s="35" t="s">
        <v>100</v>
      </c>
      <c r="D17" s="16">
        <v>38500</v>
      </c>
    </row>
    <row r="18" spans="1:4" ht="12.75">
      <c r="A18" s="39"/>
      <c r="B18" s="40" t="s">
        <v>44</v>
      </c>
      <c r="C18" s="35" t="s">
        <v>30</v>
      </c>
      <c r="D18" s="16">
        <v>1300</v>
      </c>
    </row>
    <row r="19" spans="1:4" ht="48.75" customHeight="1">
      <c r="A19" s="39"/>
      <c r="B19" s="40" t="s">
        <v>43</v>
      </c>
      <c r="C19" s="35" t="s">
        <v>41</v>
      </c>
      <c r="D19" s="16">
        <f>21508+10000</f>
        <v>31508</v>
      </c>
    </row>
    <row r="20" spans="1:4" ht="36" customHeight="1">
      <c r="A20" s="39"/>
      <c r="B20" s="40" t="s">
        <v>45</v>
      </c>
      <c r="C20" s="35" t="s">
        <v>23</v>
      </c>
      <c r="D20" s="16">
        <v>48800</v>
      </c>
    </row>
    <row r="21" spans="1:4" ht="13.5" customHeight="1">
      <c r="A21" s="39"/>
      <c r="B21" s="40" t="s">
        <v>72</v>
      </c>
      <c r="C21" s="35" t="s">
        <v>75</v>
      </c>
      <c r="D21" s="16">
        <f>500000+50000</f>
        <v>550000</v>
      </c>
    </row>
    <row r="22" spans="1:4" ht="12.75">
      <c r="A22" s="39"/>
      <c r="B22" s="41" t="s">
        <v>47</v>
      </c>
      <c r="C22" s="42" t="s">
        <v>40</v>
      </c>
      <c r="D22" s="16">
        <v>36200</v>
      </c>
    </row>
    <row r="23" spans="1:4" ht="63.75" customHeight="1">
      <c r="A23" s="33"/>
      <c r="B23" s="34">
        <v>6290</v>
      </c>
      <c r="C23" s="84" t="s">
        <v>92</v>
      </c>
      <c r="D23" s="16">
        <v>213000</v>
      </c>
    </row>
    <row r="24" spans="1:4" ht="12.75">
      <c r="A24" s="36" t="s">
        <v>36</v>
      </c>
      <c r="B24" s="43"/>
      <c r="C24" s="44"/>
      <c r="D24" s="16">
        <f>SUM(D17:D23)</f>
        <v>919308</v>
      </c>
    </row>
    <row r="25" spans="1:4" ht="20.25" customHeight="1">
      <c r="A25" s="30">
        <v>750</v>
      </c>
      <c r="B25" s="31"/>
      <c r="C25" s="32" t="s">
        <v>7</v>
      </c>
      <c r="D25" s="11"/>
    </row>
    <row r="26" spans="1:4" ht="45" customHeight="1">
      <c r="A26" s="39"/>
      <c r="B26" s="40">
        <v>2010</v>
      </c>
      <c r="C26" s="42" t="s">
        <v>69</v>
      </c>
      <c r="D26" s="16">
        <v>90224</v>
      </c>
    </row>
    <row r="27" spans="1:4" ht="41.25" customHeight="1">
      <c r="A27" s="39"/>
      <c r="B27" s="40">
        <v>2360</v>
      </c>
      <c r="C27" s="42" t="s">
        <v>73</v>
      </c>
      <c r="D27" s="16">
        <v>2112</v>
      </c>
    </row>
    <row r="28" spans="1:4" ht="18.75" customHeight="1">
      <c r="A28" s="39"/>
      <c r="B28" s="40" t="s">
        <v>49</v>
      </c>
      <c r="C28" s="42" t="s">
        <v>5</v>
      </c>
      <c r="D28" s="16">
        <v>5000</v>
      </c>
    </row>
    <row r="29" spans="1:4" ht="16.5" customHeight="1">
      <c r="A29" s="40" t="s">
        <v>36</v>
      </c>
      <c r="B29" s="34"/>
      <c r="C29" s="44"/>
      <c r="D29" s="16">
        <f>SUM(D26:D28)</f>
        <v>97336</v>
      </c>
    </row>
    <row r="30" spans="1:4" ht="24" customHeight="1">
      <c r="A30" s="38">
        <v>751</v>
      </c>
      <c r="B30" s="45"/>
      <c r="C30" s="46" t="s">
        <v>8</v>
      </c>
      <c r="D30" s="12"/>
    </row>
    <row r="31" spans="1:4" ht="46.5" customHeight="1">
      <c r="A31" s="39"/>
      <c r="B31" s="47">
        <v>2010</v>
      </c>
      <c r="C31" s="48" t="s">
        <v>85</v>
      </c>
      <c r="D31" s="26">
        <v>2293</v>
      </c>
    </row>
    <row r="32" spans="1:4" ht="12.75">
      <c r="A32" s="40" t="s">
        <v>36</v>
      </c>
      <c r="B32" s="34"/>
      <c r="C32" s="44"/>
      <c r="D32" s="16">
        <f>SUM(D31)</f>
        <v>2293</v>
      </c>
    </row>
    <row r="33" spans="1:4" ht="15" customHeight="1">
      <c r="A33" s="49">
        <v>754</v>
      </c>
      <c r="B33" s="45"/>
      <c r="C33" s="46" t="s">
        <v>70</v>
      </c>
      <c r="D33" s="27"/>
    </row>
    <row r="34" spans="1:4" ht="34.5" customHeight="1">
      <c r="A34" s="50"/>
      <c r="B34" s="51">
        <v>2010</v>
      </c>
      <c r="C34" s="48" t="s">
        <v>42</v>
      </c>
      <c r="D34" s="19">
        <v>1000</v>
      </c>
    </row>
    <row r="35" spans="1:4" ht="13.5" customHeight="1">
      <c r="A35" s="52"/>
      <c r="B35" s="51" t="s">
        <v>51</v>
      </c>
      <c r="C35" s="42" t="s">
        <v>9</v>
      </c>
      <c r="D35" s="19">
        <v>2800</v>
      </c>
    </row>
    <row r="36" spans="1:4" ht="13.5" customHeight="1">
      <c r="A36" s="85" t="s">
        <v>36</v>
      </c>
      <c r="B36" s="86"/>
      <c r="C36" s="44"/>
      <c r="D36" s="19">
        <f>SUM(D34:D35)</f>
        <v>3800</v>
      </c>
    </row>
    <row r="37" spans="1:4" ht="36.75" customHeight="1">
      <c r="A37" s="49">
        <v>756</v>
      </c>
      <c r="B37" s="45"/>
      <c r="C37" s="46" t="s">
        <v>71</v>
      </c>
      <c r="D37" s="11"/>
    </row>
    <row r="38" spans="1:4" ht="24" customHeight="1">
      <c r="A38" s="50"/>
      <c r="B38" s="51" t="s">
        <v>52</v>
      </c>
      <c r="C38" s="42" t="s">
        <v>10</v>
      </c>
      <c r="D38" s="19">
        <v>40000</v>
      </c>
    </row>
    <row r="39" spans="1:4" ht="12.75">
      <c r="A39" s="50"/>
      <c r="B39" s="54" t="s">
        <v>53</v>
      </c>
      <c r="C39" s="42" t="s">
        <v>26</v>
      </c>
      <c r="D39" s="16">
        <f>3920000+50000</f>
        <v>3970000</v>
      </c>
    </row>
    <row r="40" spans="1:4" ht="12.75">
      <c r="A40" s="50"/>
      <c r="B40" s="54" t="s">
        <v>54</v>
      </c>
      <c r="C40" s="55" t="s">
        <v>11</v>
      </c>
      <c r="D40" s="16">
        <v>1120000</v>
      </c>
    </row>
    <row r="41" spans="1:4" ht="12.75">
      <c r="A41" s="50"/>
      <c r="B41" s="54" t="s">
        <v>55</v>
      </c>
      <c r="C41" s="55" t="s">
        <v>12</v>
      </c>
      <c r="D41" s="16">
        <v>86500</v>
      </c>
    </row>
    <row r="42" spans="1:4" ht="12.75">
      <c r="A42" s="50"/>
      <c r="B42" s="54" t="s">
        <v>56</v>
      </c>
      <c r="C42" s="55" t="s">
        <v>13</v>
      </c>
      <c r="D42" s="16">
        <v>195000</v>
      </c>
    </row>
    <row r="43" spans="1:4" ht="12.75">
      <c r="A43" s="50"/>
      <c r="B43" s="54" t="s">
        <v>57</v>
      </c>
      <c r="C43" s="55" t="s">
        <v>14</v>
      </c>
      <c r="D43" s="18">
        <v>20000</v>
      </c>
    </row>
    <row r="44" spans="1:4" ht="12.75">
      <c r="A44" s="50"/>
      <c r="B44" s="54" t="s">
        <v>58</v>
      </c>
      <c r="C44" s="55" t="s">
        <v>15</v>
      </c>
      <c r="D44" s="18">
        <v>3700</v>
      </c>
    </row>
    <row r="45" spans="1:4" ht="13.5" customHeight="1">
      <c r="A45" s="50"/>
      <c r="B45" s="56" t="s">
        <v>59</v>
      </c>
      <c r="C45" s="55" t="s">
        <v>27</v>
      </c>
      <c r="D45" s="17">
        <v>1000</v>
      </c>
    </row>
    <row r="46" spans="1:4" ht="12.75">
      <c r="A46" s="50"/>
      <c r="B46" s="57" t="s">
        <v>60</v>
      </c>
      <c r="C46" s="42" t="s">
        <v>16</v>
      </c>
      <c r="D46" s="18">
        <v>110000</v>
      </c>
    </row>
    <row r="47" spans="1:4" ht="12.75">
      <c r="A47" s="50"/>
      <c r="B47" s="57" t="s">
        <v>61</v>
      </c>
      <c r="C47" s="42" t="s">
        <v>35</v>
      </c>
      <c r="D47" s="18">
        <v>150000</v>
      </c>
    </row>
    <row r="48" spans="1:4" ht="12.75">
      <c r="A48" s="50"/>
      <c r="B48" s="57" t="s">
        <v>62</v>
      </c>
      <c r="C48" s="42" t="s">
        <v>17</v>
      </c>
      <c r="D48" s="18">
        <v>2915113</v>
      </c>
    </row>
    <row r="49" spans="1:4" ht="12.75">
      <c r="A49" s="50"/>
      <c r="B49" s="58" t="s">
        <v>63</v>
      </c>
      <c r="C49" s="42" t="s">
        <v>18</v>
      </c>
      <c r="D49" s="21">
        <v>40000</v>
      </c>
    </row>
    <row r="50" spans="1:4" ht="12.75">
      <c r="A50" s="59"/>
      <c r="B50" s="60" t="s">
        <v>64</v>
      </c>
      <c r="C50" s="48" t="s">
        <v>39</v>
      </c>
      <c r="D50" s="18">
        <v>105000</v>
      </c>
    </row>
    <row r="51" spans="1:4" ht="12.75">
      <c r="A51" s="59"/>
      <c r="B51" s="60" t="s">
        <v>44</v>
      </c>
      <c r="C51" s="61" t="s">
        <v>30</v>
      </c>
      <c r="D51" s="18">
        <v>9000</v>
      </c>
    </row>
    <row r="52" spans="1:4" ht="12.75" customHeight="1">
      <c r="A52" s="59"/>
      <c r="B52" s="56" t="s">
        <v>46</v>
      </c>
      <c r="C52" s="61" t="s">
        <v>37</v>
      </c>
      <c r="D52" s="17">
        <v>60000</v>
      </c>
    </row>
    <row r="53" spans="1:4" ht="11.25" customHeight="1">
      <c r="A53" s="85" t="s">
        <v>36</v>
      </c>
      <c r="B53" s="86"/>
      <c r="C53" s="63"/>
      <c r="D53" s="18">
        <f>SUM(D38:D52)</f>
        <v>8825313</v>
      </c>
    </row>
    <row r="54" spans="1:4" ht="12.75">
      <c r="A54" s="49">
        <v>758</v>
      </c>
      <c r="B54" s="45"/>
      <c r="C54" s="46" t="s">
        <v>19</v>
      </c>
      <c r="D54" s="14"/>
    </row>
    <row r="55" spans="1:4" ht="12.75">
      <c r="A55" s="50"/>
      <c r="B55" s="57">
        <v>2920</v>
      </c>
      <c r="C55" s="42" t="s">
        <v>28</v>
      </c>
      <c r="D55" s="13"/>
    </row>
    <row r="56" spans="1:4" ht="12.75">
      <c r="A56" s="50"/>
      <c r="B56" s="57"/>
      <c r="C56" s="42" t="s">
        <v>33</v>
      </c>
      <c r="D56" s="18">
        <v>6610203</v>
      </c>
    </row>
    <row r="57" spans="1:4" ht="12.75">
      <c r="A57" s="39"/>
      <c r="B57" s="40" t="s">
        <v>1</v>
      </c>
      <c r="C57" s="42" t="s">
        <v>65</v>
      </c>
      <c r="D57" s="16">
        <v>4115373</v>
      </c>
    </row>
    <row r="58" spans="1:4" ht="12.75">
      <c r="A58" s="39"/>
      <c r="B58" s="40"/>
      <c r="C58" s="42" t="s">
        <v>74</v>
      </c>
      <c r="D58" s="19">
        <v>367237</v>
      </c>
    </row>
    <row r="59" spans="1:4" ht="15.75" customHeight="1">
      <c r="A59" s="52"/>
      <c r="B59" s="57" t="s">
        <v>47</v>
      </c>
      <c r="C59" s="42" t="s">
        <v>89</v>
      </c>
      <c r="D59" s="20">
        <v>15000</v>
      </c>
    </row>
    <row r="60" spans="1:4" ht="12.75" customHeight="1">
      <c r="A60" s="85" t="s">
        <v>36</v>
      </c>
      <c r="B60" s="86"/>
      <c r="C60" s="64"/>
      <c r="D60" s="21">
        <f>SUM(D56:D59)</f>
        <v>11107813</v>
      </c>
    </row>
    <row r="61" spans="1:4" ht="12.75">
      <c r="A61" s="49">
        <v>801</v>
      </c>
      <c r="B61" s="45"/>
      <c r="C61" s="65" t="s">
        <v>31</v>
      </c>
      <c r="D61" s="15"/>
    </row>
    <row r="62" spans="1:4" ht="12.75">
      <c r="A62" s="50"/>
      <c r="B62" s="56" t="s">
        <v>44</v>
      </c>
      <c r="C62" s="64" t="s">
        <v>30</v>
      </c>
      <c r="D62" s="20">
        <v>4550</v>
      </c>
    </row>
    <row r="63" spans="1:4" ht="12.75">
      <c r="A63" s="50"/>
      <c r="B63" s="56" t="s">
        <v>49</v>
      </c>
      <c r="C63" s="64" t="s">
        <v>79</v>
      </c>
      <c r="D63" s="20">
        <f>264428+4000</f>
        <v>268428</v>
      </c>
    </row>
    <row r="64" spans="1:4" ht="16.5" customHeight="1">
      <c r="A64" s="50"/>
      <c r="B64" s="56" t="s">
        <v>68</v>
      </c>
      <c r="C64" s="64" t="s">
        <v>84</v>
      </c>
      <c r="D64" s="20">
        <v>2000</v>
      </c>
    </row>
    <row r="65" spans="1:4" ht="15" customHeight="1">
      <c r="A65" s="50"/>
      <c r="B65" s="56" t="s">
        <v>50</v>
      </c>
      <c r="C65" s="64" t="s">
        <v>29</v>
      </c>
      <c r="D65" s="20">
        <v>95200</v>
      </c>
    </row>
    <row r="66" spans="1:4" ht="40.5" customHeight="1">
      <c r="A66" s="59"/>
      <c r="B66" s="56">
        <v>2707</v>
      </c>
      <c r="C66" s="64" t="s">
        <v>88</v>
      </c>
      <c r="D66" s="20">
        <v>3211</v>
      </c>
    </row>
    <row r="67" spans="1:4" ht="12" customHeight="1">
      <c r="A67" s="85" t="s">
        <v>36</v>
      </c>
      <c r="B67" s="86"/>
      <c r="C67" s="44"/>
      <c r="D67" s="17">
        <f>SUM(D62:D66)</f>
        <v>373389</v>
      </c>
    </row>
    <row r="68" spans="1:4" ht="20.25" customHeight="1">
      <c r="A68" s="66">
        <v>851</v>
      </c>
      <c r="B68" s="67"/>
      <c r="C68" s="65" t="s">
        <v>20</v>
      </c>
      <c r="D68" s="22"/>
    </row>
    <row r="69" spans="1:4" ht="13.5" customHeight="1">
      <c r="A69" s="60"/>
      <c r="B69" s="56" t="s">
        <v>66</v>
      </c>
      <c r="C69" s="42" t="s">
        <v>21</v>
      </c>
      <c r="D69" s="17">
        <f>160000+10000</f>
        <v>170000</v>
      </c>
    </row>
    <row r="70" spans="1:4" ht="42.75" customHeight="1">
      <c r="A70" s="52"/>
      <c r="B70" s="68">
        <v>2010</v>
      </c>
      <c r="C70" s="48" t="s">
        <v>77</v>
      </c>
      <c r="D70" s="17">
        <v>240</v>
      </c>
    </row>
    <row r="71" spans="1:4" ht="12" customHeight="1">
      <c r="A71" s="85" t="s">
        <v>36</v>
      </c>
      <c r="B71" s="86"/>
      <c r="C71" s="44"/>
      <c r="D71" s="18">
        <f>SUM(D69:D70)</f>
        <v>170240</v>
      </c>
    </row>
    <row r="72" spans="1:4" ht="12.75">
      <c r="A72" s="69">
        <v>852</v>
      </c>
      <c r="B72" s="70"/>
      <c r="C72" s="71" t="s">
        <v>67</v>
      </c>
      <c r="D72" s="23"/>
    </row>
    <row r="73" spans="1:4" ht="72.75" customHeight="1">
      <c r="A73" s="50"/>
      <c r="B73" s="51">
        <v>2010</v>
      </c>
      <c r="C73" s="48" t="s">
        <v>86</v>
      </c>
      <c r="D73" s="20">
        <v>5417000</v>
      </c>
    </row>
    <row r="74" spans="1:4" ht="61.5" customHeight="1">
      <c r="A74" s="50"/>
      <c r="B74" s="51">
        <v>2030</v>
      </c>
      <c r="C74" s="42" t="s">
        <v>87</v>
      </c>
      <c r="D74" s="20">
        <v>621000</v>
      </c>
    </row>
    <row r="75" spans="1:4" ht="15.75" customHeight="1">
      <c r="A75" s="50"/>
      <c r="B75" s="51" t="s">
        <v>49</v>
      </c>
      <c r="C75" s="42" t="s">
        <v>5</v>
      </c>
      <c r="D75" s="20">
        <v>8600</v>
      </c>
    </row>
    <row r="76" spans="1:4" ht="12.75">
      <c r="A76" s="52"/>
      <c r="B76" s="57" t="s">
        <v>50</v>
      </c>
      <c r="C76" s="42" t="s">
        <v>29</v>
      </c>
      <c r="D76" s="21">
        <v>90</v>
      </c>
    </row>
    <row r="77" spans="1:4" ht="12.75">
      <c r="A77" s="85" t="s">
        <v>36</v>
      </c>
      <c r="B77" s="86"/>
      <c r="C77" s="63"/>
      <c r="D77" s="18">
        <f>SUM(D73:D76)</f>
        <v>6046690</v>
      </c>
    </row>
    <row r="78" spans="1:4" ht="15" customHeight="1">
      <c r="A78" s="49">
        <v>900</v>
      </c>
      <c r="B78" s="70"/>
      <c r="C78" s="71" t="s">
        <v>22</v>
      </c>
      <c r="D78" s="23"/>
    </row>
    <row r="79" spans="1:4" ht="14.25" customHeight="1">
      <c r="A79" s="50"/>
      <c r="B79" s="72" t="s">
        <v>76</v>
      </c>
      <c r="C79" s="42" t="s">
        <v>78</v>
      </c>
      <c r="D79" s="17">
        <v>600</v>
      </c>
    </row>
    <row r="80" spans="1:4" ht="14.25" customHeight="1">
      <c r="A80" s="50"/>
      <c r="B80" s="56" t="s">
        <v>50</v>
      </c>
      <c r="C80" s="44" t="s">
        <v>29</v>
      </c>
      <c r="D80" s="17">
        <v>4000</v>
      </c>
    </row>
    <row r="81" spans="1:4" ht="36.75" customHeight="1">
      <c r="A81" s="59"/>
      <c r="B81" s="56">
        <v>2440</v>
      </c>
      <c r="C81" s="72" t="s">
        <v>95</v>
      </c>
      <c r="D81" s="17">
        <v>30000</v>
      </c>
    </row>
    <row r="82" spans="1:4" ht="12.75">
      <c r="A82" s="85" t="s">
        <v>36</v>
      </c>
      <c r="B82" s="86"/>
      <c r="C82" s="44"/>
      <c r="D82" s="17">
        <f>SUM(D79:D81)</f>
        <v>34600</v>
      </c>
    </row>
    <row r="83" spans="1:4" ht="13.5" customHeight="1">
      <c r="A83" s="69">
        <v>921</v>
      </c>
      <c r="B83" s="45"/>
      <c r="C83" s="46" t="s">
        <v>38</v>
      </c>
      <c r="D83" s="17"/>
    </row>
    <row r="84" spans="1:4" ht="42" customHeight="1">
      <c r="A84" s="69"/>
      <c r="B84" s="56">
        <v>2320</v>
      </c>
      <c r="C84" s="72" t="s">
        <v>94</v>
      </c>
      <c r="D84" s="17">
        <v>5000</v>
      </c>
    </row>
    <row r="85" spans="1:4" ht="58.5" customHeight="1">
      <c r="A85" s="53"/>
      <c r="B85" s="73">
        <v>6298</v>
      </c>
      <c r="C85" s="42" t="s">
        <v>81</v>
      </c>
      <c r="D85" s="17">
        <v>127500</v>
      </c>
    </row>
    <row r="86" spans="1:4" ht="12.75">
      <c r="A86" s="85" t="s">
        <v>36</v>
      </c>
      <c r="B86" s="86"/>
      <c r="C86" s="44"/>
      <c r="D86" s="18">
        <f>SUM(D84:D85)</f>
        <v>132500</v>
      </c>
    </row>
    <row r="87" spans="1:4" ht="12.75">
      <c r="A87" s="49">
        <v>926</v>
      </c>
      <c r="B87" s="46"/>
      <c r="C87" s="46" t="s">
        <v>24</v>
      </c>
      <c r="D87" s="25"/>
    </row>
    <row r="88" spans="1:4" ht="13.5" customHeight="1">
      <c r="A88" s="42"/>
      <c r="B88" s="62" t="s">
        <v>49</v>
      </c>
      <c r="C88" s="42" t="s">
        <v>5</v>
      </c>
      <c r="D88" s="24">
        <v>25000</v>
      </c>
    </row>
    <row r="89" spans="1:4" ht="12.75">
      <c r="A89" s="87" t="s">
        <v>36</v>
      </c>
      <c r="B89" s="88"/>
      <c r="C89" s="44"/>
      <c r="D89" s="24">
        <f>SUM(D88:D88)</f>
        <v>25000</v>
      </c>
    </row>
    <row r="90" spans="1:4" ht="12.75">
      <c r="A90" s="74"/>
      <c r="B90" s="45"/>
      <c r="C90" s="46" t="s">
        <v>25</v>
      </c>
      <c r="D90" s="25">
        <f>D12+D15+D24+D29+D32+D36+D53+D60+D67+D71+D77+D82+D89+D86</f>
        <v>27925023</v>
      </c>
    </row>
    <row r="91" spans="1:3" ht="0.75" customHeight="1">
      <c r="A91" s="1"/>
      <c r="B91" s="1"/>
      <c r="C91" s="1"/>
    </row>
    <row r="92" spans="1:3" ht="12.75" hidden="1">
      <c r="A92" s="1"/>
      <c r="B92" s="89"/>
      <c r="C92" s="89"/>
    </row>
    <row r="93" spans="1:3" ht="12.75" hidden="1">
      <c r="A93" s="1"/>
      <c r="B93" s="89"/>
      <c r="C93" s="89"/>
    </row>
    <row r="94" spans="1:3" ht="12.75" hidden="1">
      <c r="A94" s="1"/>
      <c r="B94" s="89"/>
      <c r="C94" s="89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</sheetData>
  <mergeCells count="12">
    <mergeCell ref="A89:B89"/>
    <mergeCell ref="B92:C92"/>
    <mergeCell ref="B93:C93"/>
    <mergeCell ref="B94:C94"/>
    <mergeCell ref="A36:B36"/>
    <mergeCell ref="A53:B53"/>
    <mergeCell ref="A60:B60"/>
    <mergeCell ref="A67:B67"/>
    <mergeCell ref="A77:B77"/>
    <mergeCell ref="A71:B71"/>
    <mergeCell ref="A82:B82"/>
    <mergeCell ref="A86:B8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2007-02-02T10:55:16Z</cp:lastPrinted>
  <dcterms:created xsi:type="dcterms:W3CDTF">2000-10-30T07:57:11Z</dcterms:created>
  <dcterms:modified xsi:type="dcterms:W3CDTF">2007-02-02T10:55:31Z</dcterms:modified>
  <cp:category/>
  <cp:version/>
  <cp:contentType/>
  <cp:contentStatus/>
</cp:coreProperties>
</file>