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<sst xmlns="http://schemas.openxmlformats.org/spreadsheetml/2006/main" count="339" uniqueCount="67">
  <si>
    <t>Dział</t>
  </si>
  <si>
    <t>Rozdział</t>
  </si>
  <si>
    <t>Wyszczególnienie</t>
  </si>
  <si>
    <t>Plan</t>
  </si>
  <si>
    <t>Wykonanie</t>
  </si>
  <si>
    <t>%wykonania</t>
  </si>
  <si>
    <t>Szkoła Podstawowa w Szumie</t>
  </si>
  <si>
    <t>Oświata i wychowanie</t>
  </si>
  <si>
    <t>Szkoły podstawowe</t>
  </si>
  <si>
    <t>Wynagrodzenia i pochodne od wynagrodzeń</t>
  </si>
  <si>
    <t>Pozostałe wydatki bieżące</t>
  </si>
  <si>
    <t>RAZEM</t>
  </si>
  <si>
    <t>Pozostała działalność</t>
  </si>
  <si>
    <t>Wydatki bieżące (ZFŚS dla nauczycieli emerytów i rencistów)</t>
  </si>
  <si>
    <t>Edukacyjna opieka wychowawcza</t>
  </si>
  <si>
    <t>Przedszkola</t>
  </si>
  <si>
    <t>OGÓŁEM WYDATKI</t>
  </si>
  <si>
    <t>Szkoła Podstawowa w Krzywiczynach</t>
  </si>
  <si>
    <t>Szkoła Podstawowa w Wierzbicy Dolnej</t>
  </si>
  <si>
    <t>Szkoła Podstawowa w Skałągach</t>
  </si>
  <si>
    <t>Szkoła Podstawowa w Rożnowie</t>
  </si>
  <si>
    <t>Szkoła Podstawowa w Szymonkowie</t>
  </si>
  <si>
    <t>Przedszkola przy szkołach podstawowych</t>
  </si>
  <si>
    <t>Szkoła Podstawowa w Wąsicach</t>
  </si>
  <si>
    <t>Szkoła Podstawowa w Wierzbicy Górnej</t>
  </si>
  <si>
    <t>Świetlice szkolne</t>
  </si>
  <si>
    <t>Szkoła Podstawowa w Komorznie</t>
  </si>
  <si>
    <t>Publiczna Szkoła Podstawowa Nr 2 w Wołczynie</t>
  </si>
  <si>
    <t>Szkoła Podstawowa Nr 1 w Wołczynie</t>
  </si>
  <si>
    <t>Gimnazja</t>
  </si>
  <si>
    <t>Przedszkole Publiczne w Wołczynie</t>
  </si>
  <si>
    <t>Przedszkole Publiczne w Wierzbicy Górnej</t>
  </si>
  <si>
    <t>załącznik nr 1</t>
  </si>
  <si>
    <t>Dokształcanie i doskonalenie nauczycieli</t>
  </si>
  <si>
    <t>Publiczne Gimnazjum  w Wołczynie</t>
  </si>
  <si>
    <t>Wykonanie wydatków budżetowych za I półrocze  2003 rok wg  jednostek budżetowych</t>
  </si>
  <si>
    <t>Wydatki biezące</t>
  </si>
  <si>
    <t>Wydatki bieżące</t>
  </si>
  <si>
    <t xml:space="preserve">odpisy na ZFŚS-14763, dodatki mieszkaniowe i wiejskie-4571,ekw. za pranie-144,  zakup materiałów i wyposażenia-2489 (opał-283, wyposażenie klas-1499, prasa-332), zakup pomocy naukowych , dydaktycznych i książek-268, energia i woda-1162, pozostałe usługi-2342(prowizja-334, telefony-918, dowóz obiadów-360, wywóz nieczyst.-390), podróże słuzbowe-174,usługi remontowe-1372( naprawa sprzętu-668, montaż alarmu- 575) </t>
  </si>
  <si>
    <t>odpisy na ZFŚS-1369, dodatki mieszkaniowe i wiejskie-874, zakup materiałów i wyposażenia-2533  (opał-1499, wyp. klas-210, art..biurowe-723, mat. do remontu-100), pomoce dydaktyczne i książki- 379,pozostałe usługi-764, podróze słuzbowe-32</t>
  </si>
  <si>
    <t xml:space="preserve">Wydatki bieżące </t>
  </si>
  <si>
    <t>odpisy na ZFŚS-8000, dodatki mieszkaniowe i wiejskie-5790, zakup materiałów i wyposażenia-8476 (opał-7458, wyposażenie-640), zakup pomocy naukowych , dydaktycznych i książek-140, energia i woda-1963,usługi remontowe-250, pozostałe usługi-2669(prowizja-570 , telefony-1289), podróże słuzbowe-47</t>
  </si>
  <si>
    <t>odpisy na ZFŚS-1156, dodatki mieszkaniowe i wiejskie-994, zakup materiałów i wyposażenia-326 ,pozostałe usługi-492</t>
  </si>
  <si>
    <t>odpisy na ZFŚS-907,dodatki mieszkaniowe i wiejskie-1244, zakup materiałów i wyposażenia-811(opał-388, srodki czystaości-273), pozostałe usługi-227</t>
  </si>
  <si>
    <t>odpisy na ZFŚS-15660, dodatki mieszkaniowe i wiejskie-8602,zakup materiałów i wyposażenia- 4347(ar.biurowe-1050,  wyposażenie klas -844, opał-1224),pomoce dyd.-255, energia i woda-994,  usługi remontowe-2941( naprawa sprzętu-183, montaz alarmu-1600, naprawa co-1159) ,pozostałe usługi-2348(prowizja -519, telefony-974), podróże słuzbowe-159</t>
  </si>
  <si>
    <t>odpisy na ZFŚS-3512, dodatki mieszkaniowe i wiejskie-924, zakup materiałów i wyposażenia-5323(opał-4804)  , energia i woda-259 ,  usługi rem.-500, pozostałe usługi-3862 (telef.-454,utylizacja przeterm.chemik.-2910)</t>
  </si>
  <si>
    <t xml:space="preserve">odpisy na ZFŚS-10453, dodatki mieszkaniowe i wiejskie-6548, zakup materiałów i wyposażenia-2088(opał-968, wyposażenie klas-528,art.biurowe-444), zakup pomocy naukowych , dydaktycznych i książek-1284, energia i woda-515,usługi remontowe-2100(malowanie klas), pozostałe usługi-1366(prowizja-131, telefony-256, konserw.kopiarki-217), podróże słuzbowe-213,koszty postepowania sądowego i proku.-60 </t>
  </si>
  <si>
    <t>odpisy na ZFŚS-1500, dodatki mieszkaniowe i wiejskie-1299, zakup materiałów i wyposażenia-2157( art.. biurowe-390, wyposażenie-1013, opał-645) ,  energia, woda-226, pozostałe usługi-549</t>
  </si>
  <si>
    <t>odpisy na ZFŚS-13605, dodatki mieszkaniowe i wiejskie-9003, zakup materiałów i wyposażenia- 8265 (opał-4792, art.bhp i biur.-1459, wyposażenie-563) zakup pomcy naukowych , dydaktycznych i książek-359, energia , woda-1933,usługi remontowe-456, pozostałe usługi-3967(prowizja-218 , telefony-1080), podróże słuzbowe-283</t>
  </si>
  <si>
    <t>odpisy na ZFŚS-1710, dodatki mieszkaniowe i wiejskie-1047, zakup materiałów i wyposażenia-1399  (opał-1012) , energia, woda,gaz-1061 pozostałe usługi-915(prowizjie-294, telef.-359)</t>
  </si>
  <si>
    <t>odpisy na ZFŚS-14700, dodatki mieszkaniowe i wiejskie-12065, zakup materiałów i wyposażenia-9947 (opał-5967, okna-1260, mat. do remontu-781, kosiarka-630),  energia-3472,usługi remontowe-1358 (montaż okien-1120), pozostałe usługi-4417(prowizja-707 , telefony-1317), pomoce naukowe i  dydaktyczne-1377, podróże służ.-80</t>
  </si>
  <si>
    <t>odpisy na ZFŚS-2800, dodatki mieszk.i wiejskie-1088, zakup materiałów i wyposażenia-1925 ( opał-1595),  woda-285, usługi remontowe-574, poz.usługi-468</t>
  </si>
  <si>
    <t xml:space="preserve">odpis na ZFŚS-2177 , dodatki mieszk.i wiejskie-2037, zakup materiałów i wyposażenia- 1272,podróże słuzbowe-23 </t>
  </si>
  <si>
    <t>odpisy na ZFŚS-1650, dodatki mieszkaniowe i wiejskie-815,zakup materiałów i wyposażenia-4690( opał-1480, wyposażenie gosp.-1300, materiały do rem.-1207), usługi remontowe-340, usług pozostałe-805, podróże służbowe-232</t>
  </si>
  <si>
    <t xml:space="preserve">odpisy na ZFŚS-36493, zakup materiałów i wyposażenia-30533 (opał-23051, art.bhp i biurowe-5497, śr.czyst.-900, materiały do remontu-1085), zakup pomocy naukowych , dydaktycznych i książek-983,  energia i woda-4178,usługi remontowe-7999(malowanie-6000) pozostałe usługi-6536(prowizja-527 , telefony-1370, wywóz niecz.-2321),podróże służbowe-1096, </t>
  </si>
  <si>
    <t>odpis na ZFŚS-5510, zakup materiałów i wyposażenia-3223 (opał),  energia i woda -1838, usługi remontowe-4000( malowanie),  pozostałe usługi-3674(telefony-796, wywóz nieczystości-617, napr.sprzętu-1168)</t>
  </si>
  <si>
    <t xml:space="preserve">odpisy na ZFŚS-5088,zakup materiałów i wyposażenia-4692( opał-4449), usługi  pozostałe-2098, energia i woda-1498, </t>
  </si>
  <si>
    <t>odpisy na ZFŚS- 7666, dodatki mieszkaniowe i wiejskie-5680, zakup materiałów i wyposażenia- 1323, zakup pomocy naukowych , dydaktycznych i książek-40, energia i woda-389, pozostałe usługi-3638 ( prowizja -314, telefony-902,), podróże słuzbowe-32, ubezpieczenia-133</t>
  </si>
  <si>
    <t>odpisy na ZFŚS-640, dodatki mieszkaniowe i wiejskie-768, zakup materiałów i wyposażenia-197, zakup pomocy naukowych , dydaktycznych i książek-432, energia i woda-103,pozostałe usługi-250</t>
  </si>
  <si>
    <t>odpisy na ZFŚS-8303, dodatki mieszkaniowe i wiejskie-7824, zakup materiałów i wyposażenia-4477 (opał-3180, wyposażenie-848), zakup pomocy naukowych , dydaktycznych i książek-80, energia i woda-2084,pozostałe usługi-2614(prowizja-397 , telefony-1606,), podróże słuzbowe-116</t>
  </si>
  <si>
    <t>odpisy na ZFŚS-5000, dodatki mieszkaniowe i wiejskie-1220 , zakup materiałów i wyposażenia- 6833 (wyposażenie -1856, opał -1989, srodki czystości-896, materiały do remontu-790), energia,  woda, gaz-23182, podróże słuzbowe-733, zakup pomocy naukowych i dydaktycznych-1562,usługi remontowe- 1043, pozostałe usługi-7600 (prowizje-695, wywóz nieczystości-2056, telefony-1828) , opłaty i składki- 1553</t>
  </si>
  <si>
    <t>odpisy na ZFŚS-1600, dodatki mieszkaniowe i wiejskie-2093, zakup materiałów i wyposażenia- 11342 (wyposażenie -1993, opał -,6534 srodki czystości-341, materiały do remontu- 1838, art.biurowe-1028), energia,  woda, gaz- 1819,usługi remontowe-1377, pozostałe usługi-2482 (prowizje-432, telefony-662), opłaty i składki-113, zakup pomocy anukowych i dydaktycznych- 1535</t>
  </si>
  <si>
    <t xml:space="preserve">odpisy na ZFŚS-49888, zakup materiałów i wyposażenia-38738 (wyposażenie klas-29787, art.biurowe-2982, środki czyst.-3533 ), zakup pomocy naukowych , dydaktycznych i książek1359-, energia-19089 , woda-3240, gaz-43245 , uslugi remontowe-809 ( naprawa sprzętu), pozostałe usługi-16297(prowizja-1291 , telefony-3992, bhp-450), podróże słuzbowe-2760, </t>
  </si>
  <si>
    <t>odpisy na ZFŚS-39551, zakup materiałów i wyposażenia-19977 (opał-7962, farby-1256, krzesła do pokoju naucz.-1464, zakup stołow biurowych i szfy przyściennej-2477, wykładzina-1027), zakup pomocy naukowych , dydaktycznych i książek-1434,  energia i woda-4441 ,usługi remontowe-4793( adaptacja pomieszczeń na sekretariat i bura-4500), pozostałe usługi- 6164(prowizja-794 , telefony-1261, wywóz nieczystości-777),podróże służbowe-623</t>
  </si>
  <si>
    <t>odpisy na ZFŚS-3038,zakup materiałów i wyposażenia-1580, energia, woda , gaz-2721,usługi remontowe- 394, zakup usług pozostałych-1750</t>
  </si>
  <si>
    <t>Wydatki bieżące (ZFŚS dla na. em. i ren.)</t>
  </si>
  <si>
    <t>odpisy na ZFŚS-9750, dodatki mieszkaniowe i wiejskie-8467, zakup materiałów i wyposażenia- 12369(opał-3707, materiały do remontu-1137, sr.czystości-758,regały i biurko-1519,wykładzina-900, lampy oświet-2770), zakup pomocy naukowych , dydaktycznych i książek-344,  energia i woda-3701,usługi remontowe-2969( wymiana inst.elek-1315), pozostałe usługi-6714(prowizje bankowe-330, telefon-1419bhp-1000),podróże służbowe-993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</si>
</sst>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9" fontId="0" fillId="0" borderId="1" xfId="17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9" fontId="0" fillId="0" borderId="0" xfId="17" applyBorder="1" applyAlignment="1">
      <alignment/>
    </xf>
    <xf numFmtId="0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tabSelected="1" view="pageBreakPreview" zoomScale="60" workbookViewId="0" topLeftCell="A233">
      <selection activeCell="E251" sqref="E251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40.00390625" style="0" customWidth="1"/>
    <col min="4" max="4" width="10.625" style="0" customWidth="1"/>
    <col min="5" max="5" width="10.25390625" style="0" bestFit="1" customWidth="1"/>
    <col min="6" max="6" width="11.25390625" style="0" bestFit="1" customWidth="1"/>
  </cols>
  <sheetData>
    <row r="1" ht="12.75">
      <c r="D1" t="s">
        <v>32</v>
      </c>
    </row>
    <row r="2" ht="12.75">
      <c r="A2" t="s">
        <v>35</v>
      </c>
    </row>
    <row r="4" ht="12.75">
      <c r="B4" t="s">
        <v>6</v>
      </c>
    </row>
    <row r="5" spans="1:6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2.75">
      <c r="A6" s="1">
        <v>801</v>
      </c>
      <c r="B6" s="1"/>
      <c r="C6" s="1" t="s">
        <v>7</v>
      </c>
      <c r="D6" s="1"/>
      <c r="E6" s="1"/>
      <c r="F6" s="1"/>
    </row>
    <row r="7" spans="1:6" ht="12.75">
      <c r="A7" s="1"/>
      <c r="B7" s="1">
        <v>80101</v>
      </c>
      <c r="C7" s="1" t="s">
        <v>8</v>
      </c>
      <c r="D7" s="1"/>
      <c r="E7" s="1"/>
      <c r="F7" s="1"/>
    </row>
    <row r="8" spans="1:6" ht="29.25" customHeight="1">
      <c r="A8" s="1"/>
      <c r="B8" s="1"/>
      <c r="C8" s="2" t="s">
        <v>9</v>
      </c>
      <c r="D8" s="1">
        <v>203799</v>
      </c>
      <c r="E8" s="1">
        <v>119789</v>
      </c>
      <c r="F8" s="4">
        <f>E8/D8</f>
        <v>0.5877801166835951</v>
      </c>
    </row>
    <row r="9" spans="1:6" ht="18" customHeight="1">
      <c r="A9" s="1"/>
      <c r="B9" s="1"/>
      <c r="C9" s="2" t="s">
        <v>10</v>
      </c>
      <c r="D9" s="1">
        <v>31489</v>
      </c>
      <c r="E9" s="1">
        <v>18905</v>
      </c>
      <c r="F9" s="4">
        <f>E9/D9</f>
        <v>0.6003683826098003</v>
      </c>
    </row>
    <row r="10" spans="1:6" ht="76.5" customHeight="1">
      <c r="A10" s="1"/>
      <c r="B10" s="1"/>
      <c r="C10" s="5" t="s">
        <v>57</v>
      </c>
      <c r="D10" s="1"/>
      <c r="E10" s="1"/>
      <c r="F10" s="4"/>
    </row>
    <row r="11" spans="1:6" ht="12.75">
      <c r="A11" s="1"/>
      <c r="B11" s="1" t="s">
        <v>11</v>
      </c>
      <c r="C11" s="1"/>
      <c r="D11" s="1">
        <f>SUM(D8:D10)</f>
        <v>235288</v>
      </c>
      <c r="E11" s="1">
        <f>SUM(E8:E10)</f>
        <v>138694</v>
      </c>
      <c r="F11" s="4">
        <f aca="true" t="shared" si="0" ref="F11:F23">E11/D11</f>
        <v>0.5894648260854782</v>
      </c>
    </row>
    <row r="12" spans="1:6" ht="12.75">
      <c r="A12" s="1"/>
      <c r="B12" s="1">
        <v>80104</v>
      </c>
      <c r="C12" s="1" t="s">
        <v>22</v>
      </c>
      <c r="D12" s="1"/>
      <c r="E12" s="1"/>
      <c r="F12" s="4"/>
    </row>
    <row r="13" spans="1:6" ht="12.75">
      <c r="A13" s="1"/>
      <c r="B13" s="1"/>
      <c r="C13" s="2" t="s">
        <v>9</v>
      </c>
      <c r="D13" s="1">
        <v>17664</v>
      </c>
      <c r="E13" s="1">
        <v>10315</v>
      </c>
      <c r="F13" s="4">
        <f t="shared" si="0"/>
        <v>0.5839560688405797</v>
      </c>
    </row>
    <row r="14" spans="1:6" ht="12.75">
      <c r="A14" s="1"/>
      <c r="B14" s="1"/>
      <c r="C14" s="1" t="s">
        <v>10</v>
      </c>
      <c r="D14" s="1">
        <v>5724</v>
      </c>
      <c r="E14" s="1">
        <v>2391</v>
      </c>
      <c r="F14" s="4">
        <f t="shared" si="0"/>
        <v>0.41771488469601675</v>
      </c>
    </row>
    <row r="15" spans="1:6" ht="60.75" customHeight="1">
      <c r="A15" s="1"/>
      <c r="B15" s="1"/>
      <c r="C15" s="5" t="s">
        <v>58</v>
      </c>
      <c r="D15" s="1"/>
      <c r="E15" s="1"/>
      <c r="F15" s="4"/>
    </row>
    <row r="16" spans="1:6" ht="12.75">
      <c r="A16" s="1"/>
      <c r="B16" s="1" t="s">
        <v>11</v>
      </c>
      <c r="C16" s="1"/>
      <c r="D16" s="1">
        <f>SUM(D13:D15)</f>
        <v>23388</v>
      </c>
      <c r="E16" s="1">
        <f>SUM(E13:E15)</f>
        <v>12706</v>
      </c>
      <c r="F16" s="4">
        <f t="shared" si="0"/>
        <v>0.5432700530186421</v>
      </c>
    </row>
    <row r="17" spans="1:6" ht="12.75">
      <c r="A17" s="1"/>
      <c r="B17" s="1">
        <v>80146</v>
      </c>
      <c r="C17" s="1" t="s">
        <v>33</v>
      </c>
      <c r="D17" s="1"/>
      <c r="E17" s="1"/>
      <c r="F17" s="4"/>
    </row>
    <row r="18" spans="1:6" ht="12.75">
      <c r="A18" s="1"/>
      <c r="B18" s="1"/>
      <c r="C18" s="1" t="s">
        <v>36</v>
      </c>
      <c r="D18" s="1">
        <v>1000</v>
      </c>
      <c r="E18" s="1">
        <v>0</v>
      </c>
      <c r="F18" s="4">
        <f t="shared" si="0"/>
        <v>0</v>
      </c>
    </row>
    <row r="19" spans="1:6" ht="12.75">
      <c r="A19" s="1"/>
      <c r="B19" s="1" t="s">
        <v>11</v>
      </c>
      <c r="C19" s="1"/>
      <c r="D19" s="1">
        <f>SUM(D18)</f>
        <v>1000</v>
      </c>
      <c r="E19" s="1">
        <f>SUM(E18)</f>
        <v>0</v>
      </c>
      <c r="F19" s="4">
        <f t="shared" si="0"/>
        <v>0</v>
      </c>
    </row>
    <row r="20" spans="1:6" ht="12.75">
      <c r="A20" s="1"/>
      <c r="B20" s="1">
        <v>80195</v>
      </c>
      <c r="C20" s="1" t="s">
        <v>12</v>
      </c>
      <c r="D20" s="1"/>
      <c r="E20" s="1"/>
      <c r="F20" s="4"/>
    </row>
    <row r="21" spans="1:6" ht="25.5">
      <c r="A21" s="1"/>
      <c r="B21" s="1"/>
      <c r="C21" s="2" t="s">
        <v>13</v>
      </c>
      <c r="D21" s="1">
        <v>2004</v>
      </c>
      <c r="E21" s="1">
        <v>1503</v>
      </c>
      <c r="F21" s="4">
        <f t="shared" si="0"/>
        <v>0.75</v>
      </c>
    </row>
    <row r="22" spans="1:6" ht="12.75">
      <c r="A22" s="1"/>
      <c r="B22" s="1" t="s">
        <v>11</v>
      </c>
      <c r="C22" s="1"/>
      <c r="D22" s="1">
        <f>SUM(D21)</f>
        <v>2004</v>
      </c>
      <c r="E22" s="1">
        <f>SUM(E21)</f>
        <v>1503</v>
      </c>
      <c r="F22" s="4">
        <f t="shared" si="0"/>
        <v>0.75</v>
      </c>
    </row>
    <row r="23" spans="1:6" ht="12.75">
      <c r="A23" s="1"/>
      <c r="B23" s="1"/>
      <c r="C23" s="1" t="s">
        <v>16</v>
      </c>
      <c r="D23" s="1">
        <f>SUM(D22,D19,D16,D11)</f>
        <v>261680</v>
      </c>
      <c r="E23" s="1">
        <f>SUM(E22,E19,E16,E11)</f>
        <v>152903</v>
      </c>
      <c r="F23" s="4">
        <f t="shared" si="0"/>
        <v>0.5843129012534393</v>
      </c>
    </row>
    <row r="24" spans="1:6" ht="12.75">
      <c r="A24" s="7"/>
      <c r="B24" s="7"/>
      <c r="C24" s="7"/>
      <c r="D24" s="7"/>
      <c r="E24" s="7"/>
      <c r="F24" s="8"/>
    </row>
    <row r="25" ht="12.75">
      <c r="B25" t="s">
        <v>17</v>
      </c>
    </row>
    <row r="26" spans="1:6" ht="12.7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</row>
    <row r="27" spans="1:6" ht="12.75">
      <c r="A27" s="1">
        <v>801</v>
      </c>
      <c r="B27" s="1"/>
      <c r="C27" s="1" t="s">
        <v>7</v>
      </c>
      <c r="D27" s="1"/>
      <c r="E27" s="1"/>
      <c r="F27" s="1"/>
    </row>
    <row r="28" spans="1:6" ht="12.75">
      <c r="A28" s="1"/>
      <c r="B28" s="1">
        <v>80101</v>
      </c>
      <c r="C28" s="1" t="s">
        <v>8</v>
      </c>
      <c r="D28" s="1"/>
      <c r="E28" s="1"/>
      <c r="F28" s="1"/>
    </row>
    <row r="29" spans="1:6" ht="12.75">
      <c r="A29" s="1"/>
      <c r="B29" s="1"/>
      <c r="C29" s="2" t="s">
        <v>9</v>
      </c>
      <c r="D29" s="1">
        <v>209084</v>
      </c>
      <c r="E29" s="1">
        <v>111252</v>
      </c>
      <c r="F29" s="4">
        <f>E29/D29</f>
        <v>0.5320923647911844</v>
      </c>
    </row>
    <row r="30" spans="1:6" ht="12.75">
      <c r="A30" s="1"/>
      <c r="B30" s="1"/>
      <c r="C30" s="2" t="s">
        <v>10</v>
      </c>
      <c r="D30" s="1">
        <v>56155</v>
      </c>
      <c r="E30" s="1">
        <v>27286</v>
      </c>
      <c r="F30" s="4">
        <f>E30/D30</f>
        <v>0.48590508414210665</v>
      </c>
    </row>
    <row r="31" spans="1:6" ht="122.25" customHeight="1">
      <c r="A31" s="1"/>
      <c r="B31" s="1"/>
      <c r="C31" s="5" t="s">
        <v>38</v>
      </c>
      <c r="D31" s="1"/>
      <c r="E31" s="1"/>
      <c r="F31" s="4"/>
    </row>
    <row r="32" spans="1:6" ht="12.75">
      <c r="A32" s="1"/>
      <c r="B32" s="1" t="s">
        <v>11</v>
      </c>
      <c r="C32" s="1"/>
      <c r="D32" s="1">
        <f>SUM(D29:D31)</f>
        <v>265239</v>
      </c>
      <c r="E32" s="1">
        <f>SUM(E29:E31)</f>
        <v>138538</v>
      </c>
      <c r="F32" s="4">
        <f>E32/D32</f>
        <v>0.5223138377086326</v>
      </c>
    </row>
    <row r="33" spans="1:6" ht="12.75">
      <c r="A33" s="1"/>
      <c r="B33" s="1">
        <v>80104</v>
      </c>
      <c r="C33" s="1" t="s">
        <v>22</v>
      </c>
      <c r="D33" s="1"/>
      <c r="E33" s="1"/>
      <c r="F33" s="4"/>
    </row>
    <row r="34" spans="1:6" ht="12.75">
      <c r="A34" s="1"/>
      <c r="B34" s="1"/>
      <c r="C34" s="2" t="s">
        <v>9</v>
      </c>
      <c r="D34" s="1">
        <v>22616</v>
      </c>
      <c r="E34" s="1">
        <v>13809</v>
      </c>
      <c r="F34" s="4">
        <f>E34/D34</f>
        <v>0.6105854262469048</v>
      </c>
    </row>
    <row r="35" spans="1:6" ht="12.75">
      <c r="A35" s="1"/>
      <c r="B35" s="1"/>
      <c r="C35" s="1" t="s">
        <v>10</v>
      </c>
      <c r="D35" s="1">
        <v>8561</v>
      </c>
      <c r="E35" s="1">
        <v>5953</v>
      </c>
      <c r="F35" s="4">
        <f>E35/D35</f>
        <v>0.6953626912743839</v>
      </c>
    </row>
    <row r="36" spans="1:6" ht="68.25" customHeight="1">
      <c r="A36" s="1"/>
      <c r="B36" s="1"/>
      <c r="C36" s="5" t="s">
        <v>39</v>
      </c>
      <c r="D36" s="1"/>
      <c r="E36" s="1"/>
      <c r="F36" s="4"/>
    </row>
    <row r="37" spans="1:6" ht="12.75">
      <c r="A37" s="1"/>
      <c r="B37" s="1" t="s">
        <v>11</v>
      </c>
      <c r="C37" s="1"/>
      <c r="D37" s="1">
        <f>SUM(D34:D36)</f>
        <v>31177</v>
      </c>
      <c r="E37" s="1">
        <f>SUM(E34:E36)</f>
        <v>19762</v>
      </c>
      <c r="F37" s="4">
        <f>E37/D37</f>
        <v>0.6338647079577894</v>
      </c>
    </row>
    <row r="38" spans="1:6" ht="12.75">
      <c r="A38" s="1"/>
      <c r="B38" s="1">
        <v>80146</v>
      </c>
      <c r="C38" s="1" t="s">
        <v>33</v>
      </c>
      <c r="D38" s="1"/>
      <c r="E38" s="1"/>
      <c r="F38" s="4"/>
    </row>
    <row r="39" spans="1:6" ht="12.75">
      <c r="A39" s="1"/>
      <c r="B39" s="1"/>
      <c r="C39" s="2" t="s">
        <v>40</v>
      </c>
      <c r="D39" s="1">
        <v>1100</v>
      </c>
      <c r="E39" s="1">
        <v>0</v>
      </c>
      <c r="F39" s="4">
        <f>E39/D39</f>
        <v>0</v>
      </c>
    </row>
    <row r="40" spans="1:6" ht="12.75">
      <c r="A40" s="1"/>
      <c r="B40" s="1" t="s">
        <v>11</v>
      </c>
      <c r="C40" s="1"/>
      <c r="D40" s="1">
        <f>SUM(D39)</f>
        <v>1100</v>
      </c>
      <c r="E40" s="1">
        <f>SUM(E39)</f>
        <v>0</v>
      </c>
      <c r="F40" s="4">
        <f>E40/D40</f>
        <v>0</v>
      </c>
    </row>
    <row r="41" spans="1:6" ht="12.75">
      <c r="A41" s="1"/>
      <c r="B41" s="1">
        <v>80195</v>
      </c>
      <c r="C41" s="1" t="s">
        <v>12</v>
      </c>
      <c r="D41" s="1"/>
      <c r="E41" s="1"/>
      <c r="F41" s="4"/>
    </row>
    <row r="42" spans="1:6" ht="25.5">
      <c r="A42" s="1"/>
      <c r="B42" s="1"/>
      <c r="C42" s="2" t="s">
        <v>13</v>
      </c>
      <c r="D42" s="1">
        <v>2004</v>
      </c>
      <c r="E42" s="1">
        <v>1503</v>
      </c>
      <c r="F42" s="4">
        <f>E42/D42</f>
        <v>0.75</v>
      </c>
    </row>
    <row r="43" spans="1:6" ht="12.75">
      <c r="A43" s="1"/>
      <c r="B43" s="1" t="s">
        <v>11</v>
      </c>
      <c r="C43" s="1"/>
      <c r="D43" s="1">
        <f>SUM(D42)</f>
        <v>2004</v>
      </c>
      <c r="E43" s="1">
        <f>SUM(E42)</f>
        <v>1503</v>
      </c>
      <c r="F43" s="4">
        <f>E43/D43</f>
        <v>0.75</v>
      </c>
    </row>
    <row r="44" spans="1:6" ht="12.75">
      <c r="A44" s="1"/>
      <c r="B44" s="1"/>
      <c r="C44" s="1" t="s">
        <v>16</v>
      </c>
      <c r="D44" s="1">
        <f>SUM(D43,D40,D37,D32)</f>
        <v>299520</v>
      </c>
      <c r="E44" s="1">
        <f>SUM(E43,E40,E37,E32)</f>
        <v>159803</v>
      </c>
      <c r="F44" s="4">
        <f>E44/D44</f>
        <v>0.5335303151709402</v>
      </c>
    </row>
    <row r="46" ht="12.75">
      <c r="B46" t="s">
        <v>18</v>
      </c>
    </row>
    <row r="47" spans="1:6" ht="12.75">
      <c r="A47" s="3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</row>
    <row r="48" spans="1:6" ht="12.75">
      <c r="A48" s="1">
        <v>801</v>
      </c>
      <c r="B48" s="1"/>
      <c r="C48" s="1" t="s">
        <v>7</v>
      </c>
      <c r="D48" s="1"/>
      <c r="E48" s="1"/>
      <c r="F48" s="1"/>
    </row>
    <row r="49" spans="1:6" ht="12.75">
      <c r="A49" s="1"/>
      <c r="B49" s="1">
        <v>80101</v>
      </c>
      <c r="C49" s="1" t="s">
        <v>8</v>
      </c>
      <c r="D49" s="1"/>
      <c r="E49" s="1"/>
      <c r="F49" s="1"/>
    </row>
    <row r="50" spans="1:6" ht="12.75">
      <c r="A50" s="1"/>
      <c r="B50" s="1"/>
      <c r="C50" s="2" t="s">
        <v>9</v>
      </c>
      <c r="D50" s="1">
        <v>228308</v>
      </c>
      <c r="E50" s="1">
        <v>145580</v>
      </c>
      <c r="F50" s="4">
        <f>E50/D50</f>
        <v>0.6376473886153792</v>
      </c>
    </row>
    <row r="51" spans="1:6" ht="12.75">
      <c r="A51" s="1"/>
      <c r="B51" s="1"/>
      <c r="C51" s="2" t="s">
        <v>10</v>
      </c>
      <c r="D51" s="1">
        <v>44160</v>
      </c>
      <c r="E51" s="1">
        <v>24627</v>
      </c>
      <c r="F51" s="4">
        <f>E51/D51</f>
        <v>0.5576766304347827</v>
      </c>
    </row>
    <row r="52" spans="1:6" ht="108" customHeight="1">
      <c r="A52" s="1"/>
      <c r="B52" s="1"/>
      <c r="C52" s="5" t="s">
        <v>46</v>
      </c>
      <c r="D52" s="1"/>
      <c r="E52" s="1"/>
      <c r="F52" s="4"/>
    </row>
    <row r="53" spans="1:6" ht="12.75">
      <c r="A53" s="1"/>
      <c r="B53" s="1" t="s">
        <v>11</v>
      </c>
      <c r="C53" s="1"/>
      <c r="D53" s="1">
        <f>SUM(D50:D52)</f>
        <v>272468</v>
      </c>
      <c r="E53" s="1">
        <f>SUM(E50:E52)</f>
        <v>170207</v>
      </c>
      <c r="F53" s="4">
        <f>E53/D53</f>
        <v>0.6246862016823994</v>
      </c>
    </row>
    <row r="54" spans="1:6" ht="12.75">
      <c r="A54" s="1"/>
      <c r="B54" s="1">
        <v>80104</v>
      </c>
      <c r="C54" s="1" t="s">
        <v>22</v>
      </c>
      <c r="D54" s="1"/>
      <c r="E54" s="1"/>
      <c r="F54" s="4"/>
    </row>
    <row r="55" spans="1:6" ht="12.75">
      <c r="A55" s="1"/>
      <c r="B55" s="1"/>
      <c r="C55" s="2" t="s">
        <v>9</v>
      </c>
      <c r="D55" s="1">
        <v>27108</v>
      </c>
      <c r="E55" s="1">
        <v>17605</v>
      </c>
      <c r="F55" s="4">
        <f>E55/D55</f>
        <v>0.6494392799173676</v>
      </c>
    </row>
    <row r="56" spans="1:6" ht="12.75">
      <c r="A56" s="1"/>
      <c r="B56" s="1"/>
      <c r="C56" s="1" t="s">
        <v>10</v>
      </c>
      <c r="D56" s="1">
        <v>9097</v>
      </c>
      <c r="E56" s="1">
        <v>5731</v>
      </c>
      <c r="F56" s="4">
        <f>E56/D56</f>
        <v>0.6299879081015719</v>
      </c>
    </row>
    <row r="57" spans="1:6" ht="54" customHeight="1">
      <c r="A57" s="1"/>
      <c r="B57" s="1"/>
      <c r="C57" s="5" t="s">
        <v>47</v>
      </c>
      <c r="D57" s="1"/>
      <c r="E57" s="1"/>
      <c r="F57" s="4"/>
    </row>
    <row r="58" spans="1:6" ht="12.75">
      <c r="A58" s="1"/>
      <c r="B58" s="1" t="s">
        <v>11</v>
      </c>
      <c r="C58" s="1"/>
      <c r="D58" s="1">
        <f>SUM(D55:D57)</f>
        <v>36205</v>
      </c>
      <c r="E58" s="1">
        <f>SUM(E55:E57)</f>
        <v>23336</v>
      </c>
      <c r="F58" s="4">
        <f>E58/D58</f>
        <v>0.6445518574782488</v>
      </c>
    </row>
    <row r="59" spans="1:6" ht="12.75">
      <c r="A59" s="1"/>
      <c r="B59" s="1">
        <v>80146</v>
      </c>
      <c r="C59" s="1" t="s">
        <v>33</v>
      </c>
      <c r="D59" s="1"/>
      <c r="E59" s="1"/>
      <c r="F59" s="4"/>
    </row>
    <row r="60" spans="1:6" ht="12.75">
      <c r="A60" s="1"/>
      <c r="B60" s="1"/>
      <c r="C60" s="2" t="s">
        <v>40</v>
      </c>
      <c r="D60" s="1">
        <v>1100</v>
      </c>
      <c r="E60" s="1">
        <v>0</v>
      </c>
      <c r="F60" s="4">
        <f>E60/D60</f>
        <v>0</v>
      </c>
    </row>
    <row r="61" spans="1:6" ht="12.75">
      <c r="A61" s="1"/>
      <c r="B61" s="1" t="s">
        <v>11</v>
      </c>
      <c r="C61" s="1"/>
      <c r="D61" s="1">
        <f>SUM(D60)</f>
        <v>1100</v>
      </c>
      <c r="E61" s="1">
        <f>SUM(E60)</f>
        <v>0</v>
      </c>
      <c r="F61" s="4">
        <f>E61/D61</f>
        <v>0</v>
      </c>
    </row>
    <row r="62" spans="1:6" ht="12.75">
      <c r="A62" s="1"/>
      <c r="B62" s="1">
        <v>80195</v>
      </c>
      <c r="C62" s="1" t="s">
        <v>12</v>
      </c>
      <c r="D62" s="1"/>
      <c r="E62" s="1"/>
      <c r="F62" s="4"/>
    </row>
    <row r="63" spans="1:6" ht="25.5">
      <c r="A63" s="1"/>
      <c r="B63" s="1"/>
      <c r="C63" s="2" t="s">
        <v>13</v>
      </c>
      <c r="D63" s="1">
        <v>1603</v>
      </c>
      <c r="E63" s="1">
        <v>1203</v>
      </c>
      <c r="F63" s="4">
        <f>E63/D63</f>
        <v>0.7504678727386151</v>
      </c>
    </row>
    <row r="64" spans="1:6" ht="12.75">
      <c r="A64" s="1"/>
      <c r="B64" s="1" t="s">
        <v>11</v>
      </c>
      <c r="C64" s="1"/>
      <c r="D64" s="1">
        <f>SUM(D63)</f>
        <v>1603</v>
      </c>
      <c r="E64" s="1">
        <f>SUM(E63)</f>
        <v>1203</v>
      </c>
      <c r="F64" s="4">
        <f>E64/D64</f>
        <v>0.7504678727386151</v>
      </c>
    </row>
    <row r="65" spans="1:6" ht="12.75">
      <c r="A65" s="1"/>
      <c r="B65" s="1"/>
      <c r="C65" s="1" t="s">
        <v>16</v>
      </c>
      <c r="D65" s="1">
        <f>SUM(D64,D61,D58,D53)</f>
        <v>311376</v>
      </c>
      <c r="E65" s="1">
        <f>SUM(E64,E61,E58,E53)</f>
        <v>194746</v>
      </c>
      <c r="F65" s="4">
        <f>E65/D65</f>
        <v>0.6254367709778531</v>
      </c>
    </row>
    <row r="66" spans="1:6" ht="12.75">
      <c r="A66" s="7"/>
      <c r="B66" s="7"/>
      <c r="C66" s="7"/>
      <c r="D66" s="7"/>
      <c r="E66" s="7"/>
      <c r="F66" s="8"/>
    </row>
    <row r="67" ht="12.75">
      <c r="B67" t="s">
        <v>19</v>
      </c>
    </row>
    <row r="68" spans="1:6" ht="12.75">
      <c r="A68" s="3" t="s">
        <v>0</v>
      </c>
      <c r="B68" s="3" t="s">
        <v>1</v>
      </c>
      <c r="C68" s="3" t="s">
        <v>2</v>
      </c>
      <c r="D68" s="3" t="s">
        <v>3</v>
      </c>
      <c r="E68" s="3" t="s">
        <v>4</v>
      </c>
      <c r="F68" s="3" t="s">
        <v>5</v>
      </c>
    </row>
    <row r="69" spans="1:6" ht="12.75">
      <c r="A69" s="1">
        <v>801</v>
      </c>
      <c r="B69" s="1"/>
      <c r="C69" s="1" t="s">
        <v>7</v>
      </c>
      <c r="D69" s="1"/>
      <c r="E69" s="1"/>
      <c r="F69" s="1"/>
    </row>
    <row r="70" spans="1:6" ht="12.75">
      <c r="A70" s="1"/>
      <c r="B70" s="1">
        <v>80101</v>
      </c>
      <c r="C70" s="1" t="s">
        <v>8</v>
      </c>
      <c r="D70" s="1"/>
      <c r="E70" s="1"/>
      <c r="F70" s="1"/>
    </row>
    <row r="71" spans="1:6" ht="12.75">
      <c r="A71" s="1"/>
      <c r="B71" s="1"/>
      <c r="C71" s="2" t="s">
        <v>9</v>
      </c>
      <c r="D71" s="1">
        <v>313950</v>
      </c>
      <c r="E71" s="1">
        <v>178852</v>
      </c>
      <c r="F71" s="4">
        <f>E71/D71</f>
        <v>0.5696830705526358</v>
      </c>
    </row>
    <row r="72" spans="1:6" ht="12.75">
      <c r="A72" s="1"/>
      <c r="B72" s="1"/>
      <c r="C72" s="2" t="s">
        <v>10</v>
      </c>
      <c r="D72" s="1">
        <v>72975</v>
      </c>
      <c r="E72" s="1">
        <v>37871</v>
      </c>
      <c r="F72" s="4">
        <f>E72/D72</f>
        <v>0.518958547447756</v>
      </c>
    </row>
    <row r="73" spans="1:6" ht="87" customHeight="1">
      <c r="A73" s="1"/>
      <c r="B73" s="1"/>
      <c r="C73" s="5" t="s">
        <v>48</v>
      </c>
      <c r="D73" s="1"/>
      <c r="E73" s="1"/>
      <c r="F73" s="4"/>
    </row>
    <row r="74" spans="1:6" ht="12.75">
      <c r="A74" s="1"/>
      <c r="B74" s="1" t="s">
        <v>11</v>
      </c>
      <c r="C74" s="1"/>
      <c r="D74" s="1">
        <f>SUM(D71:D73)</f>
        <v>386925</v>
      </c>
      <c r="E74" s="1">
        <f>SUM(E71:E73)</f>
        <v>216723</v>
      </c>
      <c r="F74" s="4">
        <f>E74/D74</f>
        <v>0.560116301608839</v>
      </c>
    </row>
    <row r="75" spans="1:6" ht="12.75">
      <c r="A75" s="1"/>
      <c r="B75" s="1">
        <v>80104</v>
      </c>
      <c r="C75" s="1" t="s">
        <v>22</v>
      </c>
      <c r="D75" s="1"/>
      <c r="E75" s="1"/>
      <c r="F75" s="4"/>
    </row>
    <row r="76" spans="1:6" ht="12.75">
      <c r="A76" s="1"/>
      <c r="B76" s="1"/>
      <c r="C76" s="2" t="s">
        <v>9</v>
      </c>
      <c r="D76" s="1">
        <v>43112</v>
      </c>
      <c r="E76" s="1">
        <v>28257</v>
      </c>
      <c r="F76" s="4">
        <f>E76/D76</f>
        <v>0.6554323622193357</v>
      </c>
    </row>
    <row r="77" spans="1:6" ht="12.75">
      <c r="A77" s="1"/>
      <c r="B77" s="1"/>
      <c r="C77" s="1" t="s">
        <v>10</v>
      </c>
      <c r="D77" s="1">
        <v>15290</v>
      </c>
      <c r="E77" s="1">
        <v>6132</v>
      </c>
      <c r="F77" s="4">
        <f>E77/D77</f>
        <v>0.4010464355788097</v>
      </c>
    </row>
    <row r="78" spans="1:6" ht="53.25" customHeight="1">
      <c r="A78" s="1"/>
      <c r="B78" s="1"/>
      <c r="C78" s="5" t="s">
        <v>49</v>
      </c>
      <c r="D78" s="1"/>
      <c r="E78" s="1"/>
      <c r="F78" s="4"/>
    </row>
    <row r="79" spans="1:6" ht="12.75">
      <c r="A79" s="1"/>
      <c r="B79" s="1" t="s">
        <v>11</v>
      </c>
      <c r="C79" s="1"/>
      <c r="D79" s="1">
        <f>SUM(D76:D78)</f>
        <v>58402</v>
      </c>
      <c r="E79" s="1">
        <f>SUM(E76:E78)</f>
        <v>34389</v>
      </c>
      <c r="F79" s="4">
        <f>E79/D79</f>
        <v>0.58883257422691</v>
      </c>
    </row>
    <row r="80" spans="1:6" ht="12.75">
      <c r="A80" s="1"/>
      <c r="B80" s="1">
        <v>80146</v>
      </c>
      <c r="C80" s="1" t="s">
        <v>33</v>
      </c>
      <c r="D80" s="1"/>
      <c r="E80" s="1"/>
      <c r="F80" s="4"/>
    </row>
    <row r="81" spans="1:6" ht="12.75">
      <c r="A81" s="1"/>
      <c r="B81" s="1"/>
      <c r="C81" s="6" t="s">
        <v>40</v>
      </c>
      <c r="D81" s="1">
        <v>1300</v>
      </c>
      <c r="E81" s="1">
        <v>0</v>
      </c>
      <c r="F81" s="4">
        <f>E81/D81</f>
        <v>0</v>
      </c>
    </row>
    <row r="82" spans="1:6" ht="12.75">
      <c r="A82" s="1"/>
      <c r="B82" s="1" t="s">
        <v>11</v>
      </c>
      <c r="C82" s="1"/>
      <c r="D82" s="1">
        <f>SUM(D81)</f>
        <v>1300</v>
      </c>
      <c r="E82" s="1">
        <f>SUM(E81)</f>
        <v>0</v>
      </c>
      <c r="F82" s="4">
        <f>E82/D82</f>
        <v>0</v>
      </c>
    </row>
    <row r="83" spans="1:6" ht="12.75">
      <c r="A83" s="1"/>
      <c r="B83" s="1">
        <v>80195</v>
      </c>
      <c r="C83" s="1" t="s">
        <v>12</v>
      </c>
      <c r="D83" s="1"/>
      <c r="E83" s="1"/>
      <c r="F83" s="4"/>
    </row>
    <row r="84" spans="1:6" ht="22.5">
      <c r="A84" s="1"/>
      <c r="B84" s="1"/>
      <c r="C84" s="9" t="s">
        <v>13</v>
      </c>
      <c r="D84" s="1">
        <v>2806</v>
      </c>
      <c r="E84" s="1">
        <v>2105</v>
      </c>
      <c r="F84" s="4">
        <f>E84/D84</f>
        <v>0.7501781895937277</v>
      </c>
    </row>
    <row r="85" spans="1:6" ht="12.75">
      <c r="A85" s="1"/>
      <c r="B85" s="1" t="s">
        <v>11</v>
      </c>
      <c r="C85" s="1"/>
      <c r="D85" s="1">
        <f>SUM(D84)</f>
        <v>2806</v>
      </c>
      <c r="E85" s="1">
        <f>SUM(E84)</f>
        <v>2105</v>
      </c>
      <c r="F85" s="4">
        <f>E85/D85</f>
        <v>0.7501781895937277</v>
      </c>
    </row>
    <row r="86" spans="1:6" ht="12.75">
      <c r="A86" s="1"/>
      <c r="B86" s="1"/>
      <c r="C86" s="1" t="s">
        <v>16</v>
      </c>
      <c r="D86" s="1">
        <f>SUM(D85,D82,D79,D74)</f>
        <v>449433</v>
      </c>
      <c r="E86" s="1">
        <f>SUM(E85,E82,E79,E74)</f>
        <v>253217</v>
      </c>
      <c r="F86" s="4">
        <f>E86/D86</f>
        <v>0.5634143465210609</v>
      </c>
    </row>
    <row r="88" ht="12.75">
      <c r="B88" t="s">
        <v>20</v>
      </c>
    </row>
    <row r="89" spans="1:6" ht="12.75">
      <c r="A89" s="3" t="s">
        <v>0</v>
      </c>
      <c r="B89" s="3" t="s">
        <v>1</v>
      </c>
      <c r="C89" s="3" t="s">
        <v>2</v>
      </c>
      <c r="D89" s="3" t="s">
        <v>3</v>
      </c>
      <c r="E89" s="3" t="s">
        <v>4</v>
      </c>
      <c r="F89" s="3" t="s">
        <v>5</v>
      </c>
    </row>
    <row r="90" spans="1:6" ht="12.75">
      <c r="A90" s="1">
        <v>801</v>
      </c>
      <c r="B90" s="1"/>
      <c r="C90" s="1" t="s">
        <v>7</v>
      </c>
      <c r="D90" s="1"/>
      <c r="E90" s="1"/>
      <c r="F90" s="1"/>
    </row>
    <row r="91" spans="1:6" ht="12.75">
      <c r="A91" s="1"/>
      <c r="B91" s="1">
        <v>80101</v>
      </c>
      <c r="C91" s="1" t="s">
        <v>8</v>
      </c>
      <c r="D91" s="1"/>
      <c r="E91" s="1"/>
      <c r="F91" s="1"/>
    </row>
    <row r="92" spans="1:6" ht="12.75">
      <c r="A92" s="1"/>
      <c r="B92" s="1"/>
      <c r="C92" s="2" t="s">
        <v>9</v>
      </c>
      <c r="D92" s="1">
        <v>215499</v>
      </c>
      <c r="E92" s="1">
        <v>127010</v>
      </c>
      <c r="F92" s="4">
        <f>E92/D92</f>
        <v>0.5893762848087463</v>
      </c>
    </row>
    <row r="93" spans="1:6" ht="12.75">
      <c r="A93" s="1"/>
      <c r="B93" s="1"/>
      <c r="C93" s="2" t="s">
        <v>10</v>
      </c>
      <c r="D93" s="1">
        <v>36525</v>
      </c>
      <c r="E93" s="1">
        <v>27336</v>
      </c>
      <c r="F93" s="4">
        <f>E93/D93</f>
        <v>0.7484188911704313</v>
      </c>
    </row>
    <row r="94" spans="1:6" ht="81" customHeight="1">
      <c r="A94" s="1"/>
      <c r="B94" s="1"/>
      <c r="C94" s="5" t="s">
        <v>41</v>
      </c>
      <c r="D94" s="1"/>
      <c r="E94" s="1"/>
      <c r="F94" s="4"/>
    </row>
    <row r="95" spans="1:6" ht="12.75">
      <c r="A95" s="1"/>
      <c r="B95" s="1" t="s">
        <v>11</v>
      </c>
      <c r="C95" s="1"/>
      <c r="D95" s="1">
        <f>SUM(D92:D94)</f>
        <v>252024</v>
      </c>
      <c r="E95" s="1">
        <f>SUM(E92:E94)</f>
        <v>154346</v>
      </c>
      <c r="F95" s="4">
        <f>E95/D95</f>
        <v>0.6124258007173919</v>
      </c>
    </row>
    <row r="96" spans="1:6" ht="12.75">
      <c r="A96" s="1"/>
      <c r="B96" s="1">
        <v>80104</v>
      </c>
      <c r="C96" s="1" t="s">
        <v>22</v>
      </c>
      <c r="D96" s="1"/>
      <c r="E96" s="1"/>
      <c r="F96" s="4"/>
    </row>
    <row r="97" spans="1:6" ht="12.75">
      <c r="A97" s="1"/>
      <c r="B97" s="1"/>
      <c r="C97" s="2" t="s">
        <v>9</v>
      </c>
      <c r="D97" s="1">
        <v>27780</v>
      </c>
      <c r="E97" s="1">
        <v>15523</v>
      </c>
      <c r="F97" s="4">
        <f>E97/D97</f>
        <v>0.5587832973362131</v>
      </c>
    </row>
    <row r="98" spans="1:6" ht="12.75">
      <c r="A98" s="1"/>
      <c r="B98" s="1"/>
      <c r="C98" s="1" t="s">
        <v>10</v>
      </c>
      <c r="D98" s="1">
        <v>5541</v>
      </c>
      <c r="E98" s="1">
        <v>2969</v>
      </c>
      <c r="F98" s="4">
        <f>E98/D98</f>
        <v>0.5358238585092944</v>
      </c>
    </row>
    <row r="99" spans="1:6" ht="38.25" customHeight="1">
      <c r="A99" s="1"/>
      <c r="B99" s="1"/>
      <c r="C99" s="5" t="s">
        <v>42</v>
      </c>
      <c r="D99" s="1"/>
      <c r="E99" s="1"/>
      <c r="F99" s="4"/>
    </row>
    <row r="100" spans="1:6" ht="12.75">
      <c r="A100" s="1"/>
      <c r="B100" s="1" t="s">
        <v>11</v>
      </c>
      <c r="C100" s="1"/>
      <c r="D100" s="1">
        <f>SUM(D97:D99)</f>
        <v>33321</v>
      </c>
      <c r="E100" s="1">
        <f>SUM(E97:E99)</f>
        <v>18492</v>
      </c>
      <c r="F100" s="4">
        <f>E100/D100</f>
        <v>0.5549653371747547</v>
      </c>
    </row>
    <row r="101" spans="1:6" ht="12.75">
      <c r="A101" s="1"/>
      <c r="B101" s="1">
        <v>80146</v>
      </c>
      <c r="C101" s="1" t="s">
        <v>33</v>
      </c>
      <c r="D101" s="1"/>
      <c r="E101" s="1"/>
      <c r="F101" s="4"/>
    </row>
    <row r="102" spans="1:6" ht="12.75">
      <c r="A102" s="1"/>
      <c r="B102" s="1"/>
      <c r="C102" s="2" t="s">
        <v>40</v>
      </c>
      <c r="D102" s="1">
        <v>1000</v>
      </c>
      <c r="E102" s="1">
        <v>0</v>
      </c>
      <c r="F102" s="4">
        <f>E102/D102</f>
        <v>0</v>
      </c>
    </row>
    <row r="103" spans="1:6" ht="12.75">
      <c r="A103" s="1"/>
      <c r="B103" s="1" t="s">
        <v>11</v>
      </c>
      <c r="C103" s="1"/>
      <c r="D103" s="1">
        <f>SUM(D102)</f>
        <v>1000</v>
      </c>
      <c r="E103" s="1">
        <f>SUM(E102)</f>
        <v>0</v>
      </c>
      <c r="F103" s="4">
        <f>E103/D103</f>
        <v>0</v>
      </c>
    </row>
    <row r="104" spans="1:6" ht="12.75">
      <c r="A104" s="1"/>
      <c r="B104" s="1"/>
      <c r="C104" s="1" t="s">
        <v>16</v>
      </c>
      <c r="D104" s="1">
        <f>SUM(D103,D100,D95)</f>
        <v>286345</v>
      </c>
      <c r="E104" s="1">
        <f>SUM(E103,E100,E95)</f>
        <v>172838</v>
      </c>
      <c r="F104" s="4">
        <f>E104/D104</f>
        <v>0.6036005517819414</v>
      </c>
    </row>
    <row r="105" spans="1:6" ht="12.75">
      <c r="A105" s="7"/>
      <c r="B105" s="7"/>
      <c r="C105" s="7"/>
      <c r="D105" s="7"/>
      <c r="E105" s="7"/>
      <c r="F105" s="8"/>
    </row>
    <row r="106" ht="12.75">
      <c r="B106" t="s">
        <v>21</v>
      </c>
    </row>
    <row r="107" spans="1:6" ht="12.75">
      <c r="A107" s="3" t="s">
        <v>0</v>
      </c>
      <c r="B107" s="3" t="s">
        <v>1</v>
      </c>
      <c r="C107" s="3" t="s">
        <v>2</v>
      </c>
      <c r="D107" s="3" t="s">
        <v>3</v>
      </c>
      <c r="E107" s="3" t="s">
        <v>4</v>
      </c>
      <c r="F107" s="3" t="s">
        <v>5</v>
      </c>
    </row>
    <row r="108" spans="1:6" ht="12.75">
      <c r="A108" s="1">
        <v>801</v>
      </c>
      <c r="B108" s="1"/>
      <c r="C108" s="1" t="s">
        <v>7</v>
      </c>
      <c r="D108" s="1"/>
      <c r="E108" s="1"/>
      <c r="F108" s="1"/>
    </row>
    <row r="109" spans="1:6" ht="12.75">
      <c r="A109" s="1"/>
      <c r="B109" s="1">
        <v>80101</v>
      </c>
      <c r="C109" s="1" t="s">
        <v>8</v>
      </c>
      <c r="D109" s="1"/>
      <c r="E109" s="1"/>
      <c r="F109" s="1"/>
    </row>
    <row r="110" spans="1:6" ht="12.75">
      <c r="A110" s="1"/>
      <c r="B110" s="1"/>
      <c r="C110" s="2" t="s">
        <v>9</v>
      </c>
      <c r="D110" s="1">
        <v>236453</v>
      </c>
      <c r="E110" s="1">
        <v>144440</v>
      </c>
      <c r="F110" s="4">
        <f>E110/D110</f>
        <v>0.6108613551107408</v>
      </c>
    </row>
    <row r="111" spans="1:6" ht="12.75">
      <c r="A111" s="1"/>
      <c r="B111" s="1"/>
      <c r="C111" s="2" t="s">
        <v>10</v>
      </c>
      <c r="D111" s="1">
        <v>55822</v>
      </c>
      <c r="E111" s="1">
        <v>25499</v>
      </c>
      <c r="F111" s="4">
        <f>E111/D111</f>
        <v>0.4567912292644477</v>
      </c>
    </row>
    <row r="112" spans="1:6" ht="81" customHeight="1">
      <c r="A112" s="1"/>
      <c r="B112" s="1"/>
      <c r="C112" s="5" t="s">
        <v>59</v>
      </c>
      <c r="D112" s="1"/>
      <c r="E112" s="1"/>
      <c r="F112" s="4"/>
    </row>
    <row r="113" spans="1:6" ht="12.75">
      <c r="A113" s="1"/>
      <c r="B113" s="1" t="s">
        <v>11</v>
      </c>
      <c r="C113" s="1"/>
      <c r="D113" s="1">
        <f>SUM(D110:D112)</f>
        <v>292275</v>
      </c>
      <c r="E113" s="1">
        <f>SUM(E110:E112)</f>
        <v>169939</v>
      </c>
      <c r="F113" s="4">
        <f>E113/D113</f>
        <v>0.5814352921050381</v>
      </c>
    </row>
    <row r="114" spans="1:6" ht="12.75">
      <c r="A114" s="1"/>
      <c r="B114" s="1">
        <v>80104</v>
      </c>
      <c r="C114" s="1" t="s">
        <v>22</v>
      </c>
      <c r="D114" s="1"/>
      <c r="E114" s="1"/>
      <c r="F114" s="4"/>
    </row>
    <row r="115" spans="1:6" ht="12.75">
      <c r="A115" s="1"/>
      <c r="B115" s="1"/>
      <c r="C115" s="2" t="s">
        <v>9</v>
      </c>
      <c r="D115" s="1">
        <v>26328</v>
      </c>
      <c r="E115" s="1">
        <v>16129</v>
      </c>
      <c r="F115" s="4">
        <f>E115/D115</f>
        <v>0.6126177453661501</v>
      </c>
    </row>
    <row r="116" spans="1:6" ht="12.75">
      <c r="A116" s="1"/>
      <c r="B116" s="1"/>
      <c r="C116" s="1" t="s">
        <v>10</v>
      </c>
      <c r="D116" s="1">
        <v>7950</v>
      </c>
      <c r="E116" s="1">
        <v>3190</v>
      </c>
      <c r="F116" s="4">
        <f>E116/D116</f>
        <v>0.40125786163522015</v>
      </c>
    </row>
    <row r="117" spans="1:6" ht="48.75" customHeight="1">
      <c r="A117" s="1"/>
      <c r="B117" s="1"/>
      <c r="C117" s="5" t="s">
        <v>43</v>
      </c>
      <c r="D117" s="1"/>
      <c r="E117" s="1"/>
      <c r="F117" s="4"/>
    </row>
    <row r="118" spans="1:6" ht="12.75">
      <c r="A118" s="1"/>
      <c r="B118" s="1" t="s">
        <v>11</v>
      </c>
      <c r="C118" s="1"/>
      <c r="D118" s="1">
        <f>SUM(D115:D117)</f>
        <v>34278</v>
      </c>
      <c r="E118" s="1">
        <f>SUM(E115:E117)</f>
        <v>19319</v>
      </c>
      <c r="F118" s="4">
        <f>E118/D118</f>
        <v>0.563597642802964</v>
      </c>
    </row>
    <row r="119" spans="1:6" ht="12.75">
      <c r="A119" s="1"/>
      <c r="B119" s="1">
        <v>80146</v>
      </c>
      <c r="C119" s="1" t="s">
        <v>33</v>
      </c>
      <c r="D119" s="1"/>
      <c r="E119" s="1"/>
      <c r="F119" s="4"/>
    </row>
    <row r="120" spans="1:6" ht="12.75">
      <c r="A120" s="1"/>
      <c r="B120" s="1"/>
      <c r="C120" s="2" t="s">
        <v>40</v>
      </c>
      <c r="D120" s="1">
        <v>1300</v>
      </c>
      <c r="E120" s="1">
        <v>0</v>
      </c>
      <c r="F120" s="4">
        <f>E120/D120</f>
        <v>0</v>
      </c>
    </row>
    <row r="121" spans="1:6" ht="12.75">
      <c r="A121" s="1"/>
      <c r="B121" s="1" t="s">
        <v>11</v>
      </c>
      <c r="C121" s="1"/>
      <c r="D121" s="1">
        <f>SUM(D120)</f>
        <v>1300</v>
      </c>
      <c r="E121" s="1">
        <f>SUM(E120)</f>
        <v>0</v>
      </c>
      <c r="F121" s="4">
        <f>E121/D121</f>
        <v>0</v>
      </c>
    </row>
    <row r="122" spans="1:6" ht="12.75">
      <c r="A122" s="1"/>
      <c r="B122" s="1">
        <v>80195</v>
      </c>
      <c r="C122" s="1" t="s">
        <v>12</v>
      </c>
      <c r="D122" s="1"/>
      <c r="E122" s="1"/>
      <c r="F122" s="4"/>
    </row>
    <row r="123" spans="1:6" ht="25.5">
      <c r="A123" s="1"/>
      <c r="B123" s="1"/>
      <c r="C123" s="2" t="s">
        <v>13</v>
      </c>
      <c r="D123" s="1">
        <v>802</v>
      </c>
      <c r="E123" s="1">
        <v>602</v>
      </c>
      <c r="F123" s="4">
        <f>E123/D123</f>
        <v>0.7506234413965087</v>
      </c>
    </row>
    <row r="124" spans="1:6" ht="12.75">
      <c r="A124" s="1"/>
      <c r="B124" s="1" t="s">
        <v>11</v>
      </c>
      <c r="C124" s="1"/>
      <c r="D124" s="1">
        <f>SUM(D123)</f>
        <v>802</v>
      </c>
      <c r="E124" s="1">
        <f>SUM(E123)</f>
        <v>602</v>
      </c>
      <c r="F124" s="4">
        <f>E124/D124</f>
        <v>0.7506234413965087</v>
      </c>
    </row>
    <row r="125" spans="1:6" ht="12.75">
      <c r="A125" s="1"/>
      <c r="B125" s="1"/>
      <c r="C125" s="1" t="s">
        <v>16</v>
      </c>
      <c r="D125" s="1">
        <f>SUM(D124,D121,D118,D113)</f>
        <v>328655</v>
      </c>
      <c r="E125" s="1">
        <f>SUM(E124,E121,E118,E113)</f>
        <v>189860</v>
      </c>
      <c r="F125" s="4">
        <f>E125/D125</f>
        <v>0.5776878489601558</v>
      </c>
    </row>
    <row r="126" spans="1:6" ht="12.75">
      <c r="A126" s="7"/>
      <c r="B126" s="7"/>
      <c r="C126" s="7"/>
      <c r="D126" s="7"/>
      <c r="E126" s="7"/>
      <c r="F126" s="8"/>
    </row>
    <row r="127" ht="12.75">
      <c r="B127" t="s">
        <v>23</v>
      </c>
    </row>
    <row r="128" spans="1:6" ht="12.75">
      <c r="A128" s="3" t="s">
        <v>0</v>
      </c>
      <c r="B128" s="3" t="s">
        <v>1</v>
      </c>
      <c r="C128" s="3" t="s">
        <v>2</v>
      </c>
      <c r="D128" s="3" t="s">
        <v>3</v>
      </c>
      <c r="E128" s="3" t="s">
        <v>4</v>
      </c>
      <c r="F128" s="3" t="s">
        <v>5</v>
      </c>
    </row>
    <row r="129" spans="1:6" ht="12.75">
      <c r="A129" s="1">
        <v>801</v>
      </c>
      <c r="B129" s="1"/>
      <c r="C129" s="1" t="s">
        <v>7</v>
      </c>
      <c r="D129" s="1"/>
      <c r="E129" s="1"/>
      <c r="F129" s="1"/>
    </row>
    <row r="130" spans="1:6" ht="12.75">
      <c r="A130" s="1"/>
      <c r="B130" s="1">
        <v>80101</v>
      </c>
      <c r="C130" s="1" t="s">
        <v>8</v>
      </c>
      <c r="D130" s="1"/>
      <c r="E130" s="1"/>
      <c r="F130" s="1"/>
    </row>
    <row r="131" spans="1:6" ht="12.75">
      <c r="A131" s="1"/>
      <c r="B131" s="1"/>
      <c r="C131" s="2" t="s">
        <v>9</v>
      </c>
      <c r="D131" s="1">
        <v>279926</v>
      </c>
      <c r="E131" s="1">
        <v>146461</v>
      </c>
      <c r="F131" s="4">
        <f>E131/D131</f>
        <v>0.5232132777948458</v>
      </c>
    </row>
    <row r="132" spans="1:6" ht="12.75">
      <c r="A132" s="1"/>
      <c r="B132" s="1"/>
      <c r="C132" s="2" t="s">
        <v>10</v>
      </c>
      <c r="D132" s="1">
        <v>52659</v>
      </c>
      <c r="E132" s="1">
        <v>35309</v>
      </c>
      <c r="F132" s="4">
        <f>E132/D132</f>
        <v>0.6705216582160695</v>
      </c>
    </row>
    <row r="133" spans="1:6" ht="96" customHeight="1">
      <c r="A133" s="1"/>
      <c r="B133" s="1"/>
      <c r="C133" s="5" t="s">
        <v>44</v>
      </c>
      <c r="D133" s="1"/>
      <c r="E133" s="1"/>
      <c r="F133" s="4"/>
    </row>
    <row r="134" spans="1:6" ht="12.75">
      <c r="A134" s="1"/>
      <c r="B134" s="1" t="s">
        <v>11</v>
      </c>
      <c r="C134" s="1"/>
      <c r="D134" s="1">
        <f>SUM(D131:D133)</f>
        <v>332585</v>
      </c>
      <c r="E134" s="1">
        <f>SUM(E131:E133)</f>
        <v>181770</v>
      </c>
      <c r="F134" s="4">
        <f>E134/D134</f>
        <v>0.54653697551002</v>
      </c>
    </row>
    <row r="135" spans="1:6" ht="12.75">
      <c r="A135" s="1"/>
      <c r="B135" s="1">
        <v>80104</v>
      </c>
      <c r="C135" s="1" t="s">
        <v>22</v>
      </c>
      <c r="D135" s="1"/>
      <c r="E135" s="1"/>
      <c r="F135" s="4"/>
    </row>
    <row r="136" spans="1:6" ht="12.75">
      <c r="A136" s="1"/>
      <c r="B136" s="1"/>
      <c r="C136" s="2" t="s">
        <v>9</v>
      </c>
      <c r="D136" s="1">
        <v>55794</v>
      </c>
      <c r="E136" s="1">
        <v>31779</v>
      </c>
      <c r="F136" s="4">
        <f>E136/D136</f>
        <v>0.5695773739111732</v>
      </c>
    </row>
    <row r="137" spans="1:6" ht="12.75">
      <c r="A137" s="1"/>
      <c r="B137" s="1"/>
      <c r="C137" s="1" t="s">
        <v>10</v>
      </c>
      <c r="D137" s="1">
        <v>24471</v>
      </c>
      <c r="E137" s="1">
        <v>14382</v>
      </c>
      <c r="F137" s="4">
        <f>E137/D137</f>
        <v>0.5877160720853255</v>
      </c>
    </row>
    <row r="138" spans="1:6" ht="65.25" customHeight="1">
      <c r="A138" s="1"/>
      <c r="B138" s="1"/>
      <c r="C138" s="5" t="s">
        <v>45</v>
      </c>
      <c r="D138" s="1"/>
      <c r="E138" s="1"/>
      <c r="F138" s="4"/>
    </row>
    <row r="139" spans="1:6" ht="12.75">
      <c r="A139" s="1"/>
      <c r="B139" s="1" t="s">
        <v>11</v>
      </c>
      <c r="C139" s="1"/>
      <c r="D139" s="1">
        <f>SUM(D136:D138)</f>
        <v>80265</v>
      </c>
      <c r="E139" s="1">
        <f>SUM(E136:E138)</f>
        <v>46161</v>
      </c>
      <c r="F139" s="4">
        <f>E139/D139</f>
        <v>0.5751074565501776</v>
      </c>
    </row>
    <row r="140" spans="1:6" ht="12.75">
      <c r="A140" s="1"/>
      <c r="B140" s="1">
        <v>80146</v>
      </c>
      <c r="C140" s="1" t="s">
        <v>33</v>
      </c>
      <c r="D140" s="1"/>
      <c r="E140" s="1"/>
      <c r="F140" s="4"/>
    </row>
    <row r="141" spans="1:6" ht="12.75">
      <c r="A141" s="1"/>
      <c r="B141" s="1"/>
      <c r="C141" s="2" t="s">
        <v>40</v>
      </c>
      <c r="D141" s="1">
        <v>1800</v>
      </c>
      <c r="E141" s="1">
        <v>0</v>
      </c>
      <c r="F141" s="4">
        <f>E141/D141</f>
        <v>0</v>
      </c>
    </row>
    <row r="142" spans="1:6" ht="12.75">
      <c r="A142" s="1"/>
      <c r="B142" s="1" t="s">
        <v>11</v>
      </c>
      <c r="C142" s="1"/>
      <c r="D142" s="1">
        <f>SUM(D141)</f>
        <v>1800</v>
      </c>
      <c r="E142" s="1">
        <f>SUM(E141)</f>
        <v>0</v>
      </c>
      <c r="F142" s="4">
        <f>E142/D142</f>
        <v>0</v>
      </c>
    </row>
    <row r="143" spans="1:6" ht="12.75">
      <c r="A143" s="1"/>
      <c r="B143" s="1">
        <v>80195</v>
      </c>
      <c r="C143" s="1" t="s">
        <v>12</v>
      </c>
      <c r="D143" s="1"/>
      <c r="E143" s="1"/>
      <c r="F143" s="4"/>
    </row>
    <row r="144" spans="1:6" ht="12.75">
      <c r="A144" s="1"/>
      <c r="B144" s="1"/>
      <c r="C144" s="2" t="s">
        <v>65</v>
      </c>
      <c r="D144" s="1">
        <v>2004</v>
      </c>
      <c r="E144" s="1">
        <v>2004</v>
      </c>
      <c r="F144" s="4">
        <f>E144/D144</f>
        <v>1</v>
      </c>
    </row>
    <row r="145" spans="1:6" ht="12.75">
      <c r="A145" s="1"/>
      <c r="B145" s="1" t="s">
        <v>11</v>
      </c>
      <c r="C145" s="1"/>
      <c r="D145" s="1">
        <f>SUM(D144)</f>
        <v>2004</v>
      </c>
      <c r="E145" s="1">
        <f>SUM(E144)</f>
        <v>2004</v>
      </c>
      <c r="F145" s="4">
        <f>E145/D145</f>
        <v>1</v>
      </c>
    </row>
    <row r="146" spans="1:6" ht="12.75">
      <c r="A146" s="1"/>
      <c r="B146" s="1"/>
      <c r="C146" s="1" t="s">
        <v>16</v>
      </c>
      <c r="D146" s="1">
        <f>SUM(D145,D139,D134)</f>
        <v>414854</v>
      </c>
      <c r="E146" s="1">
        <f>SUM(E145,E139,E134)</f>
        <v>229935</v>
      </c>
      <c r="F146" s="4">
        <f>E146/D146</f>
        <v>0.5542552319611237</v>
      </c>
    </row>
    <row r="147" ht="12.75">
      <c r="B147" t="s">
        <v>24</v>
      </c>
    </row>
    <row r="148" spans="1:6" ht="12.75">
      <c r="A148" s="3" t="s">
        <v>0</v>
      </c>
      <c r="B148" s="3" t="s">
        <v>1</v>
      </c>
      <c r="C148" s="3" t="s">
        <v>2</v>
      </c>
      <c r="D148" s="3" t="s">
        <v>3</v>
      </c>
      <c r="E148" s="3" t="s">
        <v>4</v>
      </c>
      <c r="F148" s="3" t="s">
        <v>5</v>
      </c>
    </row>
    <row r="149" spans="1:6" ht="12.75">
      <c r="A149" s="1">
        <v>801</v>
      </c>
      <c r="B149" s="1"/>
      <c r="C149" s="1" t="s">
        <v>7</v>
      </c>
      <c r="D149" s="1"/>
      <c r="E149" s="1"/>
      <c r="F149" s="1"/>
    </row>
    <row r="150" spans="1:6" ht="12.75">
      <c r="A150" s="1"/>
      <c r="B150" s="1">
        <v>80101</v>
      </c>
      <c r="C150" s="1" t="s">
        <v>8</v>
      </c>
      <c r="D150" s="1"/>
      <c r="E150" s="1"/>
      <c r="F150" s="1"/>
    </row>
    <row r="151" spans="1:6" ht="12.75">
      <c r="A151" s="1"/>
      <c r="B151" s="1"/>
      <c r="C151" s="2" t="s">
        <v>9</v>
      </c>
      <c r="D151" s="1">
        <v>390159</v>
      </c>
      <c r="E151" s="1">
        <v>215606</v>
      </c>
      <c r="F151" s="4">
        <f>E151/D151</f>
        <v>0.5526106023441725</v>
      </c>
    </row>
    <row r="152" spans="1:6" ht="17.25" customHeight="1">
      <c r="A152" s="1"/>
      <c r="B152" s="1"/>
      <c r="C152" s="2" t="s">
        <v>10</v>
      </c>
      <c r="D152" s="1">
        <v>79800</v>
      </c>
      <c r="E152" s="1">
        <v>47416</v>
      </c>
      <c r="F152" s="4">
        <f>E152/D152</f>
        <v>0.5941854636591478</v>
      </c>
    </row>
    <row r="153" spans="1:6" ht="86.25" customHeight="1">
      <c r="A153" s="1"/>
      <c r="B153" s="1"/>
      <c r="C153" s="5" t="s">
        <v>50</v>
      </c>
      <c r="D153" s="1"/>
      <c r="E153" s="1"/>
      <c r="F153" s="4"/>
    </row>
    <row r="154" spans="1:6" ht="12.75">
      <c r="A154" s="1"/>
      <c r="B154" s="1" t="s">
        <v>11</v>
      </c>
      <c r="C154" s="1"/>
      <c r="D154" s="1">
        <f>SUM(D151:D153)</f>
        <v>469959</v>
      </c>
      <c r="E154" s="1">
        <f>SUM(E151:E153)</f>
        <v>263022</v>
      </c>
      <c r="F154" s="4">
        <f>E154/D154</f>
        <v>0.5596700988809662</v>
      </c>
    </row>
    <row r="155" spans="1:6" ht="12.75">
      <c r="A155" s="1"/>
      <c r="B155" s="1">
        <v>80146</v>
      </c>
      <c r="C155" s="1" t="s">
        <v>33</v>
      </c>
      <c r="D155" s="1"/>
      <c r="E155" s="1"/>
      <c r="F155" s="4"/>
    </row>
    <row r="156" spans="1:6" ht="12.75">
      <c r="A156" s="1"/>
      <c r="B156" s="1"/>
      <c r="C156" s="2" t="s">
        <v>37</v>
      </c>
      <c r="D156" s="1">
        <v>1800</v>
      </c>
      <c r="E156" s="1">
        <v>0</v>
      </c>
      <c r="F156" s="4">
        <f>E156/D156</f>
        <v>0</v>
      </c>
    </row>
    <row r="157" spans="1:6" ht="12.75">
      <c r="A157" s="1"/>
      <c r="B157" s="1" t="s">
        <v>11</v>
      </c>
      <c r="C157" s="1"/>
      <c r="D157" s="1">
        <f>SUM(D156)</f>
        <v>1800</v>
      </c>
      <c r="E157" s="1">
        <f>SUM(E156)</f>
        <v>0</v>
      </c>
      <c r="F157" s="4">
        <f>E157/D157</f>
        <v>0</v>
      </c>
    </row>
    <row r="158" spans="1:6" ht="12.75">
      <c r="A158" s="1"/>
      <c r="B158" s="1">
        <v>80195</v>
      </c>
      <c r="C158" s="1" t="s">
        <v>12</v>
      </c>
      <c r="D158" s="1"/>
      <c r="E158" s="1"/>
      <c r="F158" s="4"/>
    </row>
    <row r="159" spans="1:6" ht="25.5">
      <c r="A159" s="1"/>
      <c r="B159" s="1"/>
      <c r="C159" s="2" t="s">
        <v>13</v>
      </c>
      <c r="D159" s="1">
        <v>2806</v>
      </c>
      <c r="E159" s="1">
        <v>2806</v>
      </c>
      <c r="F159" s="4">
        <f>E159/D159</f>
        <v>1</v>
      </c>
    </row>
    <row r="160" spans="1:6" ht="12.75">
      <c r="A160" s="1"/>
      <c r="B160" s="1" t="s">
        <v>11</v>
      </c>
      <c r="C160" s="1"/>
      <c r="D160" s="1">
        <f>SUM(D159)</f>
        <v>2806</v>
      </c>
      <c r="E160" s="1">
        <f>SUM(E159)</f>
        <v>2806</v>
      </c>
      <c r="F160" s="4">
        <f>E160/D160</f>
        <v>1</v>
      </c>
    </row>
    <row r="161" spans="1:6" ht="12.75">
      <c r="A161" s="1">
        <v>854</v>
      </c>
      <c r="B161" s="1"/>
      <c r="C161" s="1" t="s">
        <v>14</v>
      </c>
      <c r="D161" s="1"/>
      <c r="E161" s="1"/>
      <c r="F161" s="4"/>
    </row>
    <row r="162" spans="1:6" ht="12.75">
      <c r="A162" s="1"/>
      <c r="B162" s="1">
        <v>85401</v>
      </c>
      <c r="C162" s="1" t="s">
        <v>25</v>
      </c>
      <c r="D162" s="1"/>
      <c r="E162" s="1"/>
      <c r="F162" s="4"/>
    </row>
    <row r="163" spans="1:6" ht="12.75">
      <c r="A163" s="1"/>
      <c r="B163" s="1"/>
      <c r="C163" s="2" t="s">
        <v>9</v>
      </c>
      <c r="D163" s="1">
        <v>58051</v>
      </c>
      <c r="E163" s="1">
        <v>31607</v>
      </c>
      <c r="F163" s="4">
        <f>E163/D163</f>
        <v>0.544469518182288</v>
      </c>
    </row>
    <row r="164" spans="1:6" ht="12.75">
      <c r="A164" s="1"/>
      <c r="B164" s="1"/>
      <c r="C164" s="2" t="s">
        <v>10</v>
      </c>
      <c r="D164" s="1">
        <v>11592</v>
      </c>
      <c r="E164" s="1">
        <v>7140</v>
      </c>
      <c r="F164" s="4">
        <f>E164/D164</f>
        <v>0.6159420289855072</v>
      </c>
    </row>
    <row r="165" spans="1:6" ht="45" customHeight="1">
      <c r="A165" s="1"/>
      <c r="B165" s="1"/>
      <c r="C165" s="5" t="s">
        <v>51</v>
      </c>
      <c r="D165" s="1"/>
      <c r="E165" s="1"/>
      <c r="F165" s="4"/>
    </row>
    <row r="166" spans="1:6" ht="12.75">
      <c r="A166" s="1"/>
      <c r="B166" s="1" t="s">
        <v>11</v>
      </c>
      <c r="C166" s="2"/>
      <c r="D166" s="1">
        <f>SUM(D162:D165)</f>
        <v>69643</v>
      </c>
      <c r="E166" s="1">
        <f>SUM(E163:E165)</f>
        <v>38747</v>
      </c>
      <c r="F166" s="4">
        <f>E166/D166</f>
        <v>0.5563660382235114</v>
      </c>
    </row>
    <row r="167" spans="1:6" ht="12.75">
      <c r="A167" s="1"/>
      <c r="B167" s="1"/>
      <c r="C167" s="1" t="s">
        <v>16</v>
      </c>
      <c r="D167" s="1">
        <f>SUM(D166,D160,D157,D154)</f>
        <v>544208</v>
      </c>
      <c r="E167" s="1">
        <f>SUM(E166,E160,E157,E154)</f>
        <v>304575</v>
      </c>
      <c r="F167" s="4">
        <f>E167/D167</f>
        <v>0.5596665245641372</v>
      </c>
    </row>
    <row r="168" spans="1:6" ht="12.75">
      <c r="A168" s="7"/>
      <c r="B168" s="7"/>
      <c r="C168" s="7"/>
      <c r="D168" s="7"/>
      <c r="E168" s="7"/>
      <c r="F168" s="8"/>
    </row>
    <row r="169" ht="12.75">
      <c r="B169" t="s">
        <v>26</v>
      </c>
    </row>
    <row r="170" spans="1:6" ht="12.75">
      <c r="A170" s="3" t="s">
        <v>0</v>
      </c>
      <c r="B170" s="3" t="s">
        <v>1</v>
      </c>
      <c r="C170" s="3" t="s">
        <v>2</v>
      </c>
      <c r="D170" s="3" t="s">
        <v>3</v>
      </c>
      <c r="E170" s="3" t="s">
        <v>4</v>
      </c>
      <c r="F170" s="3" t="s">
        <v>5</v>
      </c>
    </row>
    <row r="171" spans="1:6" ht="12.75">
      <c r="A171" s="1">
        <v>801</v>
      </c>
      <c r="B171" s="1"/>
      <c r="C171" s="1" t="s">
        <v>7</v>
      </c>
      <c r="D171" s="1"/>
      <c r="E171" s="1"/>
      <c r="F171" s="1"/>
    </row>
    <row r="172" spans="1:6" ht="12.75">
      <c r="A172" s="1"/>
      <c r="B172" s="1">
        <v>80101</v>
      </c>
      <c r="C172" s="1" t="s">
        <v>8</v>
      </c>
      <c r="D172" s="1"/>
      <c r="E172" s="1"/>
      <c r="F172" s="1"/>
    </row>
    <row r="173" spans="1:6" ht="12.75">
      <c r="A173" s="1"/>
      <c r="B173" s="1"/>
      <c r="C173" s="2" t="s">
        <v>9</v>
      </c>
      <c r="D173" s="1">
        <v>287757</v>
      </c>
      <c r="E173" s="1">
        <v>168303</v>
      </c>
      <c r="F173" s="4">
        <f>E173/D173</f>
        <v>0.5848789082454988</v>
      </c>
    </row>
    <row r="174" spans="1:6" ht="12.75">
      <c r="A174" s="1"/>
      <c r="B174" s="1"/>
      <c r="C174" s="2" t="s">
        <v>10</v>
      </c>
      <c r="D174" s="1">
        <v>60996</v>
      </c>
      <c r="E174" s="1">
        <v>45307</v>
      </c>
      <c r="F174" s="4">
        <f>E174/D174</f>
        <v>0.7427864122237524</v>
      </c>
    </row>
    <row r="175" spans="1:6" ht="119.25" customHeight="1">
      <c r="A175" s="1"/>
      <c r="B175" s="1"/>
      <c r="C175" s="5" t="s">
        <v>66</v>
      </c>
      <c r="D175" s="1"/>
      <c r="E175" s="1"/>
      <c r="F175" s="4"/>
    </row>
    <row r="176" spans="1:6" ht="12.75">
      <c r="A176" s="1"/>
      <c r="B176" s="1" t="s">
        <v>11</v>
      </c>
      <c r="C176" s="5"/>
      <c r="D176" s="1">
        <f>SUM(D173:D175)</f>
        <v>348753</v>
      </c>
      <c r="E176" s="1">
        <f>SUM(E173:E175)</f>
        <v>213610</v>
      </c>
      <c r="F176" s="4">
        <f>E176/D176</f>
        <v>0.6124965233273979</v>
      </c>
    </row>
    <row r="177" spans="1:6" ht="12.75">
      <c r="A177" s="1"/>
      <c r="B177" s="1">
        <v>80104</v>
      </c>
      <c r="C177" s="5" t="s">
        <v>22</v>
      </c>
      <c r="D177" s="1"/>
      <c r="E177" s="1"/>
      <c r="F177" s="4"/>
    </row>
    <row r="178" spans="1:6" ht="12.75">
      <c r="A178" s="1"/>
      <c r="B178" s="1"/>
      <c r="C178" s="6" t="s">
        <v>9</v>
      </c>
      <c r="D178" s="1">
        <v>59289</v>
      </c>
      <c r="E178" s="1">
        <v>34360</v>
      </c>
      <c r="F178" s="4">
        <f>E178/D178</f>
        <v>0.5795341463003255</v>
      </c>
    </row>
    <row r="179" spans="1:6" ht="12.75">
      <c r="A179" s="1"/>
      <c r="B179" s="1"/>
      <c r="C179" s="6" t="s">
        <v>10</v>
      </c>
      <c r="D179" s="1">
        <v>18146</v>
      </c>
      <c r="E179" s="1">
        <v>5509</v>
      </c>
      <c r="F179" s="4">
        <f>E179/D179</f>
        <v>0.3035930783643778</v>
      </c>
    </row>
    <row r="180" spans="1:6" ht="39.75" customHeight="1">
      <c r="A180" s="1"/>
      <c r="B180" s="1"/>
      <c r="C180" s="5" t="s">
        <v>52</v>
      </c>
      <c r="D180" s="1"/>
      <c r="E180" s="1"/>
      <c r="F180" s="4"/>
    </row>
    <row r="181" spans="1:6" ht="12.75">
      <c r="A181" s="1"/>
      <c r="B181" s="1" t="s">
        <v>11</v>
      </c>
      <c r="C181" s="1"/>
      <c r="D181" s="1">
        <f>SUM(D178:D180)</f>
        <v>77435</v>
      </c>
      <c r="E181" s="1">
        <f>SUM(E178:E180)</f>
        <v>39869</v>
      </c>
      <c r="F181" s="4">
        <f>E181/D181</f>
        <v>0.5148705365790663</v>
      </c>
    </row>
    <row r="182" spans="1:6" ht="12.75">
      <c r="A182" s="1"/>
      <c r="B182" s="1">
        <v>80195</v>
      </c>
      <c r="C182" s="1" t="s">
        <v>12</v>
      </c>
      <c r="D182" s="1"/>
      <c r="E182" s="1"/>
      <c r="F182" s="4"/>
    </row>
    <row r="183" spans="1:6" ht="25.5">
      <c r="A183" s="1"/>
      <c r="B183" s="1"/>
      <c r="C183" s="2" t="s">
        <v>13</v>
      </c>
      <c r="D183" s="1">
        <v>1603</v>
      </c>
      <c r="E183" s="1">
        <v>1202</v>
      </c>
      <c r="F183" s="4">
        <f>E183/D183</f>
        <v>0.7498440424204617</v>
      </c>
    </row>
    <row r="184" spans="1:6" ht="12.75">
      <c r="A184" s="1"/>
      <c r="B184" s="1" t="s">
        <v>11</v>
      </c>
      <c r="C184" s="1"/>
      <c r="D184" s="1">
        <f>SUM(D183)</f>
        <v>1603</v>
      </c>
      <c r="E184" s="1">
        <f>SUM(E183)</f>
        <v>1202</v>
      </c>
      <c r="F184" s="4">
        <f>E184/D184</f>
        <v>0.7498440424204617</v>
      </c>
    </row>
    <row r="185" spans="1:6" ht="12.75">
      <c r="A185" s="1"/>
      <c r="B185" s="1">
        <v>80146</v>
      </c>
      <c r="C185" s="1" t="s">
        <v>33</v>
      </c>
      <c r="D185" s="1"/>
      <c r="E185" s="1"/>
      <c r="F185" s="4"/>
    </row>
    <row r="186" spans="1:6" ht="12.75">
      <c r="A186" s="1"/>
      <c r="B186" s="1"/>
      <c r="C186" s="2" t="s">
        <v>40</v>
      </c>
      <c r="D186" s="1">
        <v>1800</v>
      </c>
      <c r="E186" s="1">
        <v>0</v>
      </c>
      <c r="F186" s="4">
        <f>E186/D186</f>
        <v>0</v>
      </c>
    </row>
    <row r="187" spans="1:6" ht="12.75">
      <c r="A187" s="1"/>
      <c r="B187" s="1" t="s">
        <v>11</v>
      </c>
      <c r="C187" s="1"/>
      <c r="D187" s="1">
        <f>SUM(D186)</f>
        <v>1800</v>
      </c>
      <c r="E187" s="1">
        <f>SUM(E186)</f>
        <v>0</v>
      </c>
      <c r="F187" s="4">
        <f>E187/D187</f>
        <v>0</v>
      </c>
    </row>
    <row r="188" spans="1:6" ht="12.75">
      <c r="A188" s="1">
        <v>854</v>
      </c>
      <c r="B188" s="1"/>
      <c r="C188" s="1" t="s">
        <v>14</v>
      </c>
      <c r="D188" s="1"/>
      <c r="E188" s="1"/>
      <c r="F188" s="4"/>
    </row>
    <row r="189" spans="1:6" ht="12.75">
      <c r="A189" s="1"/>
      <c r="B189" s="1">
        <v>85401</v>
      </c>
      <c r="C189" s="1" t="s">
        <v>25</v>
      </c>
      <c r="D189" s="1"/>
      <c r="E189" s="1"/>
      <c r="F189" s="4"/>
    </row>
    <row r="190" spans="1:6" ht="12.75">
      <c r="A190" s="1"/>
      <c r="B190" s="1"/>
      <c r="C190" s="2" t="s">
        <v>9</v>
      </c>
      <c r="D190" s="1">
        <v>45709</v>
      </c>
      <c r="E190" s="1">
        <v>25613</v>
      </c>
      <c r="F190" s="4">
        <f>E190/D190</f>
        <v>0.5603491653722462</v>
      </c>
    </row>
    <row r="191" spans="1:6" ht="12.75">
      <c r="A191" s="1"/>
      <c r="B191" s="1"/>
      <c r="C191" s="2" t="s">
        <v>10</v>
      </c>
      <c r="D191" s="1">
        <v>12037</v>
      </c>
      <c r="E191" s="1">
        <v>8532</v>
      </c>
      <c r="F191" s="4">
        <f>E191/D191</f>
        <v>0.7088144886599651</v>
      </c>
    </row>
    <row r="192" spans="1:6" ht="65.25" customHeight="1">
      <c r="A192" s="1"/>
      <c r="B192" s="1"/>
      <c r="C192" s="5" t="s">
        <v>53</v>
      </c>
      <c r="D192" s="1"/>
      <c r="E192" s="1"/>
      <c r="F192" s="4"/>
    </row>
    <row r="193" spans="1:6" ht="12.75">
      <c r="A193" s="1"/>
      <c r="B193" s="1" t="s">
        <v>11</v>
      </c>
      <c r="C193" s="2"/>
      <c r="D193" s="1">
        <f>SUM(D189:D192)</f>
        <v>57746</v>
      </c>
      <c r="E193" s="1">
        <f>SUM(E190:E192)</f>
        <v>34145</v>
      </c>
      <c r="F193" s="4">
        <f>E193/D193</f>
        <v>0.5912963668479202</v>
      </c>
    </row>
    <row r="194" spans="1:6" ht="12.75">
      <c r="A194" s="1"/>
      <c r="B194" s="1"/>
      <c r="C194" s="1" t="s">
        <v>16</v>
      </c>
      <c r="D194" s="1">
        <f>SUM(D193,D184:D187,D181,D176)</f>
        <v>489137</v>
      </c>
      <c r="E194" s="1">
        <f>SUM(E193,E184:E187,E181,E176)</f>
        <v>288826</v>
      </c>
      <c r="F194" s="4">
        <f>E194/D194</f>
        <v>0.5904807855467895</v>
      </c>
    </row>
    <row r="195" spans="1:6" ht="12.75">
      <c r="A195" s="7"/>
      <c r="B195" s="7"/>
      <c r="C195" s="7"/>
      <c r="D195" s="7"/>
      <c r="E195" s="7"/>
      <c r="F195" s="7"/>
    </row>
    <row r="196" ht="12.75">
      <c r="B196" t="s">
        <v>27</v>
      </c>
    </row>
    <row r="197" spans="1:6" ht="12.75">
      <c r="A197" s="3" t="s">
        <v>0</v>
      </c>
      <c r="B197" s="3" t="s">
        <v>1</v>
      </c>
      <c r="C197" s="3" t="s">
        <v>2</v>
      </c>
      <c r="D197" s="3" t="s">
        <v>3</v>
      </c>
      <c r="E197" s="3" t="s">
        <v>4</v>
      </c>
      <c r="F197" s="3" t="s">
        <v>5</v>
      </c>
    </row>
    <row r="198" spans="1:6" ht="12.75">
      <c r="A198" s="1">
        <v>801</v>
      </c>
      <c r="B198" s="1"/>
      <c r="C198" s="1" t="s">
        <v>7</v>
      </c>
      <c r="D198" s="1"/>
      <c r="E198" s="1"/>
      <c r="F198" s="1"/>
    </row>
    <row r="199" spans="1:6" ht="12.75">
      <c r="A199" s="1"/>
      <c r="B199" s="1">
        <v>80101</v>
      </c>
      <c r="C199" s="1" t="s">
        <v>8</v>
      </c>
      <c r="D199" s="1"/>
      <c r="E199" s="1"/>
      <c r="F199" s="1"/>
    </row>
    <row r="200" spans="1:6" ht="12.75">
      <c r="A200" s="1"/>
      <c r="B200" s="1"/>
      <c r="C200" s="2" t="s">
        <v>9</v>
      </c>
      <c r="D200" s="1">
        <v>709753</v>
      </c>
      <c r="E200" s="1">
        <v>417701</v>
      </c>
      <c r="F200" s="4">
        <f>E200/D200</f>
        <v>0.5885160048636638</v>
      </c>
    </row>
    <row r="201" spans="1:6" ht="12.75">
      <c r="A201" s="1"/>
      <c r="B201" s="1"/>
      <c r="C201" s="2" t="s">
        <v>10</v>
      </c>
      <c r="D201" s="1">
        <v>103378</v>
      </c>
      <c r="E201" s="1">
        <v>87818</v>
      </c>
      <c r="F201" s="4">
        <f>E201/D201</f>
        <v>0.8494844164135503</v>
      </c>
    </row>
    <row r="202" spans="1:6" ht="101.25" customHeight="1">
      <c r="A202" s="1"/>
      <c r="B202" s="1"/>
      <c r="C202" s="5" t="s">
        <v>54</v>
      </c>
      <c r="D202" s="1"/>
      <c r="E202" s="1"/>
      <c r="F202" s="4"/>
    </row>
    <row r="203" spans="1:6" ht="12" customHeight="1">
      <c r="A203" s="1"/>
      <c r="B203" s="1" t="s">
        <v>11</v>
      </c>
      <c r="C203" s="5"/>
      <c r="D203" s="1">
        <f>SUM(D200:D202)</f>
        <v>813131</v>
      </c>
      <c r="E203" s="1">
        <f>SUM(E200:E202)</f>
        <v>505519</v>
      </c>
      <c r="F203" s="4">
        <f>E203/D203</f>
        <v>0.6216944133233144</v>
      </c>
    </row>
    <row r="204" spans="1:6" ht="15" customHeight="1">
      <c r="A204" s="1"/>
      <c r="B204" s="1">
        <v>80104</v>
      </c>
      <c r="C204" s="6" t="s">
        <v>22</v>
      </c>
      <c r="D204" s="1"/>
      <c r="E204" s="1"/>
      <c r="F204" s="4"/>
    </row>
    <row r="205" spans="1:6" ht="23.25" customHeight="1">
      <c r="A205" s="1"/>
      <c r="B205" s="1"/>
      <c r="C205" s="6" t="s">
        <v>9</v>
      </c>
      <c r="D205" s="1">
        <v>104162</v>
      </c>
      <c r="E205" s="1">
        <v>65967</v>
      </c>
      <c r="F205" s="4">
        <f>E205/D205</f>
        <v>0.6333115723584417</v>
      </c>
    </row>
    <row r="206" spans="1:6" ht="12.75">
      <c r="A206" s="1"/>
      <c r="B206" s="1"/>
      <c r="C206" s="6" t="s">
        <v>10</v>
      </c>
      <c r="D206" s="1">
        <v>19983</v>
      </c>
      <c r="E206" s="1">
        <v>18245</v>
      </c>
      <c r="F206" s="4">
        <f>E206/D206</f>
        <v>0.9130260721613371</v>
      </c>
    </row>
    <row r="207" spans="1:6" ht="62.25" customHeight="1">
      <c r="A207" s="1"/>
      <c r="B207" s="1"/>
      <c r="C207" s="5" t="s">
        <v>55</v>
      </c>
      <c r="D207" s="1"/>
      <c r="E207" s="1"/>
      <c r="F207" s="4"/>
    </row>
    <row r="208" spans="1:6" ht="12.75">
      <c r="A208" s="1"/>
      <c r="B208" s="1" t="s">
        <v>11</v>
      </c>
      <c r="C208" s="1"/>
      <c r="D208" s="1">
        <f>SUM(D205:D207)</f>
        <v>124145</v>
      </c>
      <c r="E208" s="1">
        <f>SUM(E205:E207)</f>
        <v>84212</v>
      </c>
      <c r="F208" s="4">
        <f>E208/D208</f>
        <v>0.6783358169881993</v>
      </c>
    </row>
    <row r="209" spans="1:6" ht="12.75">
      <c r="A209" s="1"/>
      <c r="B209" s="1">
        <v>80146</v>
      </c>
      <c r="C209" s="1" t="s">
        <v>33</v>
      </c>
      <c r="D209" s="1"/>
      <c r="E209" s="1"/>
      <c r="F209" s="4"/>
    </row>
    <row r="210" spans="1:6" ht="12.75">
      <c r="A210" s="1"/>
      <c r="B210" s="1"/>
      <c r="C210" s="2" t="s">
        <v>40</v>
      </c>
      <c r="D210" s="1">
        <v>3900</v>
      </c>
      <c r="E210" s="1">
        <v>0</v>
      </c>
      <c r="F210" s="4">
        <f>E210/D210</f>
        <v>0</v>
      </c>
    </row>
    <row r="211" spans="1:6" ht="12.75">
      <c r="A211" s="1"/>
      <c r="B211" s="1" t="s">
        <v>11</v>
      </c>
      <c r="C211" s="1"/>
      <c r="D211" s="1">
        <f>SUM(D210)</f>
        <v>3900</v>
      </c>
      <c r="E211" s="1">
        <f>SUM(E210)</f>
        <v>0</v>
      </c>
      <c r="F211" s="4">
        <f>E211/D211</f>
        <v>0</v>
      </c>
    </row>
    <row r="212" spans="1:6" ht="12.75">
      <c r="A212" s="1"/>
      <c r="B212" s="1">
        <v>80195</v>
      </c>
      <c r="C212" s="1" t="s">
        <v>12</v>
      </c>
      <c r="D212" s="1"/>
      <c r="E212" s="1"/>
      <c r="F212" s="4"/>
    </row>
    <row r="213" spans="1:6" ht="25.5">
      <c r="A213" s="1"/>
      <c r="B213" s="1"/>
      <c r="C213" s="2" t="s">
        <v>13</v>
      </c>
      <c r="D213" s="1">
        <v>4009</v>
      </c>
      <c r="E213" s="1">
        <v>4009</v>
      </c>
      <c r="F213" s="4">
        <f>E213/D213</f>
        <v>1</v>
      </c>
    </row>
    <row r="214" spans="1:6" ht="12.75">
      <c r="A214" s="1"/>
      <c r="B214" s="1" t="s">
        <v>11</v>
      </c>
      <c r="C214" s="1"/>
      <c r="D214" s="1">
        <f>SUM(D213)</f>
        <v>4009</v>
      </c>
      <c r="E214" s="1">
        <f>SUM(E213)</f>
        <v>4009</v>
      </c>
      <c r="F214" s="4">
        <f>E214/D214</f>
        <v>1</v>
      </c>
    </row>
    <row r="215" spans="1:6" ht="12.75">
      <c r="A215" s="1">
        <v>854</v>
      </c>
      <c r="B215" s="1"/>
      <c r="C215" s="1" t="s">
        <v>14</v>
      </c>
      <c r="D215" s="1"/>
      <c r="E215" s="1"/>
      <c r="F215" s="4"/>
    </row>
    <row r="216" spans="1:6" ht="12.75">
      <c r="A216" s="1"/>
      <c r="B216" s="1">
        <v>85401</v>
      </c>
      <c r="C216" s="1" t="s">
        <v>25</v>
      </c>
      <c r="D216" s="1"/>
      <c r="E216" s="1"/>
      <c r="F216" s="4"/>
    </row>
    <row r="217" spans="1:6" ht="12.75">
      <c r="A217" s="1"/>
      <c r="B217" s="1"/>
      <c r="C217" s="2" t="s">
        <v>9</v>
      </c>
      <c r="D217" s="1">
        <v>87950</v>
      </c>
      <c r="E217" s="1">
        <v>54955</v>
      </c>
      <c r="F217" s="4">
        <f>E217/D217</f>
        <v>0.62484366117112</v>
      </c>
    </row>
    <row r="218" spans="1:6" ht="12.75">
      <c r="A218" s="1"/>
      <c r="B218" s="1"/>
      <c r="C218" s="2" t="s">
        <v>10</v>
      </c>
      <c r="D218" s="1">
        <v>16870</v>
      </c>
      <c r="E218" s="1">
        <v>13376</v>
      </c>
      <c r="F218" s="4">
        <f>E218/D218</f>
        <v>0.792886781268524</v>
      </c>
    </row>
    <row r="219" spans="1:6" ht="40.5" customHeight="1">
      <c r="A219" s="1"/>
      <c r="B219" s="1"/>
      <c r="C219" s="5" t="s">
        <v>56</v>
      </c>
      <c r="D219" s="1"/>
      <c r="E219" s="1"/>
      <c r="F219" s="4"/>
    </row>
    <row r="220" spans="1:6" ht="12.75">
      <c r="A220" s="1"/>
      <c r="B220" s="1" t="s">
        <v>11</v>
      </c>
      <c r="C220" s="2"/>
      <c r="D220" s="1">
        <f>SUM(D216:D219)</f>
        <v>104820</v>
      </c>
      <c r="E220" s="1">
        <f>SUM(E217:E219)</f>
        <v>68331</v>
      </c>
      <c r="F220" s="4">
        <f>E220/D220</f>
        <v>0.6518889524899828</v>
      </c>
    </row>
    <row r="221" spans="1:6" ht="12.75">
      <c r="A221" s="1"/>
      <c r="B221" s="1"/>
      <c r="C221" s="1" t="s">
        <v>16</v>
      </c>
      <c r="D221" s="1">
        <f>SUM(D220,D214,D211,D208,D203)</f>
        <v>1050005</v>
      </c>
      <c r="E221" s="1">
        <f>SUM(E220,E214,E211,E208,E203)</f>
        <v>662071</v>
      </c>
      <c r="F221" s="4">
        <f>E221/D221</f>
        <v>0.6305408069485383</v>
      </c>
    </row>
    <row r="223" ht="12.75">
      <c r="B223" t="s">
        <v>28</v>
      </c>
    </row>
    <row r="224" spans="1:6" ht="12.75">
      <c r="A224" s="3" t="s">
        <v>0</v>
      </c>
      <c r="B224" s="3" t="s">
        <v>1</v>
      </c>
      <c r="C224" s="3" t="s">
        <v>2</v>
      </c>
      <c r="D224" s="3" t="s">
        <v>3</v>
      </c>
      <c r="E224" s="3" t="s">
        <v>4</v>
      </c>
      <c r="F224" s="3" t="s">
        <v>5</v>
      </c>
    </row>
    <row r="225" spans="1:6" ht="12.75">
      <c r="A225" s="1">
        <v>801</v>
      </c>
      <c r="B225" s="1"/>
      <c r="C225" s="1" t="s">
        <v>7</v>
      </c>
      <c r="D225" s="1"/>
      <c r="E225" s="1"/>
      <c r="F225" s="1"/>
    </row>
    <row r="226" spans="1:6" ht="12.75">
      <c r="A226" s="1"/>
      <c r="B226" s="1">
        <v>80101</v>
      </c>
      <c r="C226" s="1" t="s">
        <v>8</v>
      </c>
      <c r="D226" s="1"/>
      <c r="E226" s="1"/>
      <c r="F226" s="1"/>
    </row>
    <row r="227" spans="1:6" ht="12.75">
      <c r="A227" s="1"/>
      <c r="B227" s="1"/>
      <c r="C227" s="2" t="s">
        <v>9</v>
      </c>
      <c r="D227" s="1">
        <v>807529</v>
      </c>
      <c r="E227" s="1">
        <v>509647</v>
      </c>
      <c r="F227" s="4">
        <f>E227/D227</f>
        <v>0.631119130086969</v>
      </c>
    </row>
    <row r="228" spans="1:6" ht="12.75">
      <c r="A228" s="1"/>
      <c r="B228" s="1"/>
      <c r="C228" s="2" t="s">
        <v>10</v>
      </c>
      <c r="D228" s="1">
        <v>109300</v>
      </c>
      <c r="E228" s="1">
        <v>76983</v>
      </c>
      <c r="F228" s="4">
        <f>E228/D228</f>
        <v>0.7043275388838061</v>
      </c>
    </row>
    <row r="229" spans="1:6" ht="111" customHeight="1">
      <c r="A229" s="1"/>
      <c r="B229" s="1"/>
      <c r="C229" s="5" t="s">
        <v>63</v>
      </c>
      <c r="D229" s="1"/>
      <c r="E229" s="1"/>
      <c r="F229" s="4"/>
    </row>
    <row r="230" spans="1:6" ht="12.75">
      <c r="A230" s="1"/>
      <c r="B230" s="1" t="s">
        <v>11</v>
      </c>
      <c r="C230" s="5"/>
      <c r="D230" s="1">
        <f>SUM(D227:D229)</f>
        <v>916829</v>
      </c>
      <c r="E230" s="1">
        <f>SUM(E227:E229)</f>
        <v>586630</v>
      </c>
      <c r="F230" s="4">
        <f>E230/D230</f>
        <v>0.6398466889681719</v>
      </c>
    </row>
    <row r="231" spans="1:6" ht="12.75">
      <c r="A231" s="1"/>
      <c r="B231" s="1">
        <v>80195</v>
      </c>
      <c r="C231" s="1" t="s">
        <v>12</v>
      </c>
      <c r="D231" s="1"/>
      <c r="E231" s="1"/>
      <c r="F231" s="4"/>
    </row>
    <row r="232" spans="1:6" ht="25.5">
      <c r="A232" s="1"/>
      <c r="B232" s="1"/>
      <c r="C232" s="2" t="s">
        <v>13</v>
      </c>
      <c r="D232" s="1">
        <v>7215</v>
      </c>
      <c r="E232" s="1">
        <v>5411</v>
      </c>
      <c r="F232" s="4">
        <f>E232/D232</f>
        <v>0.7499653499653499</v>
      </c>
    </row>
    <row r="233" spans="1:6" ht="12.75">
      <c r="A233" s="1"/>
      <c r="B233" s="1" t="s">
        <v>11</v>
      </c>
      <c r="C233" s="1"/>
      <c r="D233" s="1">
        <f>SUM(D232:D232)</f>
        <v>7215</v>
      </c>
      <c r="E233" s="1">
        <f>SUM(E232:E232)</f>
        <v>5411</v>
      </c>
      <c r="F233" s="4">
        <f>E233/D233</f>
        <v>0.7499653499653499</v>
      </c>
    </row>
    <row r="234" spans="1:6" ht="12.75">
      <c r="A234" s="1"/>
      <c r="B234" s="1">
        <v>80146</v>
      </c>
      <c r="C234" s="1" t="s">
        <v>33</v>
      </c>
      <c r="D234" s="1"/>
      <c r="E234" s="1"/>
      <c r="F234" s="4"/>
    </row>
    <row r="235" spans="1:6" ht="12.75">
      <c r="A235" s="1"/>
      <c r="B235" s="1"/>
      <c r="C235" s="2" t="s">
        <v>37</v>
      </c>
      <c r="D235" s="1">
        <v>4500</v>
      </c>
      <c r="E235" s="1">
        <v>580</v>
      </c>
      <c r="F235" s="4">
        <f>E235/D235</f>
        <v>0.1288888888888889</v>
      </c>
    </row>
    <row r="236" spans="1:6" ht="12.75">
      <c r="A236" s="1"/>
      <c r="B236" s="1" t="s">
        <v>11</v>
      </c>
      <c r="C236" s="2"/>
      <c r="D236" s="1">
        <f>SUM(D235)</f>
        <v>4500</v>
      </c>
      <c r="E236" s="1">
        <f>SUM(E235)</f>
        <v>580</v>
      </c>
      <c r="F236" s="4">
        <f>E236/D236</f>
        <v>0.1288888888888889</v>
      </c>
    </row>
    <row r="237" spans="1:6" ht="12.75">
      <c r="A237" s="1">
        <v>854</v>
      </c>
      <c r="B237" s="1"/>
      <c r="C237" s="1" t="s">
        <v>14</v>
      </c>
      <c r="D237" s="1"/>
      <c r="E237" s="1"/>
      <c r="F237" s="4"/>
    </row>
    <row r="238" spans="1:6" ht="12.75">
      <c r="A238" s="1"/>
      <c r="B238" s="1">
        <v>85401</v>
      </c>
      <c r="C238" s="1" t="s">
        <v>25</v>
      </c>
      <c r="D238" s="1"/>
      <c r="E238" s="1"/>
      <c r="F238" s="4"/>
    </row>
    <row r="239" spans="1:6" ht="12.75">
      <c r="A239" s="1"/>
      <c r="B239" s="1"/>
      <c r="C239" s="2" t="s">
        <v>9</v>
      </c>
      <c r="D239" s="1">
        <v>66540</v>
      </c>
      <c r="E239" s="1">
        <v>37037</v>
      </c>
      <c r="F239" s="4">
        <f>E239/D239</f>
        <v>0.5566125638713556</v>
      </c>
    </row>
    <row r="240" spans="1:6" ht="12.75">
      <c r="A240" s="1"/>
      <c r="B240" s="1"/>
      <c r="C240" s="2" t="s">
        <v>10</v>
      </c>
      <c r="D240" s="1">
        <v>22210</v>
      </c>
      <c r="E240" s="1">
        <v>9483</v>
      </c>
      <c r="F240" s="4">
        <f>E240/D240</f>
        <v>0.42696983340837463</v>
      </c>
    </row>
    <row r="241" spans="1:6" ht="46.5" customHeight="1">
      <c r="A241" s="1"/>
      <c r="B241" s="1"/>
      <c r="C241" s="5" t="s">
        <v>64</v>
      </c>
      <c r="D241" s="1"/>
      <c r="E241" s="1"/>
      <c r="F241" s="4"/>
    </row>
    <row r="242" spans="1:6" ht="12.75">
      <c r="A242" s="1"/>
      <c r="B242" s="1" t="s">
        <v>11</v>
      </c>
      <c r="C242" s="2"/>
      <c r="D242" s="1">
        <f>SUM(D238:D241)</f>
        <v>88750</v>
      </c>
      <c r="E242" s="1">
        <f>SUM(E239:E241)</f>
        <v>46520</v>
      </c>
      <c r="F242" s="4">
        <f>E242/D242</f>
        <v>0.524169014084507</v>
      </c>
    </row>
    <row r="243" spans="1:6" ht="12.75">
      <c r="A243" s="1"/>
      <c r="B243" s="1"/>
      <c r="C243" s="1" t="s">
        <v>16</v>
      </c>
      <c r="D243" s="1">
        <f>SUM(D242,D236,D233,D230)</f>
        <v>1017294</v>
      </c>
      <c r="E243" s="1">
        <f>SUM(E242,E236,E233,E230)</f>
        <v>639141</v>
      </c>
      <c r="F243" s="4">
        <f>E243/D243</f>
        <v>0.6282756017434488</v>
      </c>
    </row>
    <row r="244" spans="1:6" ht="12.75">
      <c r="A244" s="7"/>
      <c r="B244" s="7"/>
      <c r="C244" s="7"/>
      <c r="D244" s="7"/>
      <c r="E244" s="7"/>
      <c r="F244" s="8"/>
    </row>
    <row r="246" ht="12.75">
      <c r="B246" t="s">
        <v>34</v>
      </c>
    </row>
    <row r="247" spans="1:6" ht="12.75">
      <c r="A247" s="3" t="s">
        <v>0</v>
      </c>
      <c r="B247" s="3" t="s">
        <v>1</v>
      </c>
      <c r="C247" s="3" t="s">
        <v>2</v>
      </c>
      <c r="D247" s="3" t="s">
        <v>3</v>
      </c>
      <c r="E247" s="3" t="s">
        <v>4</v>
      </c>
      <c r="F247" s="3" t="s">
        <v>5</v>
      </c>
    </row>
    <row r="248" spans="1:6" ht="12.75">
      <c r="A248" s="1">
        <v>801</v>
      </c>
      <c r="B248" s="1"/>
      <c r="C248" s="1" t="s">
        <v>7</v>
      </c>
      <c r="D248" s="1"/>
      <c r="E248" s="1"/>
      <c r="F248" s="1"/>
    </row>
    <row r="249" spans="1:6" ht="12.75">
      <c r="A249" s="1"/>
      <c r="B249" s="1">
        <v>80110</v>
      </c>
      <c r="C249" s="1" t="s">
        <v>29</v>
      </c>
      <c r="D249" s="1"/>
      <c r="E249" s="1"/>
      <c r="F249" s="1"/>
    </row>
    <row r="250" spans="1:6" ht="12.75">
      <c r="A250" s="1"/>
      <c r="B250" s="1"/>
      <c r="C250" s="2" t="s">
        <v>9</v>
      </c>
      <c r="D250" s="1">
        <v>1436673</v>
      </c>
      <c r="E250" s="1">
        <v>833048</v>
      </c>
      <c r="F250" s="4">
        <f>E250/D250</f>
        <v>0.5798452396613565</v>
      </c>
    </row>
    <row r="251" spans="1:6" ht="12.75">
      <c r="A251" s="1"/>
      <c r="B251" s="1"/>
      <c r="C251" s="2" t="s">
        <v>10</v>
      </c>
      <c r="D251" s="1">
        <v>420822</v>
      </c>
      <c r="E251" s="1">
        <v>175426</v>
      </c>
      <c r="F251" s="4">
        <f>E251/D251</f>
        <v>0.4168650878518709</v>
      </c>
    </row>
    <row r="252" spans="1:6" ht="96.75" customHeight="1">
      <c r="A252" s="1"/>
      <c r="B252" s="1"/>
      <c r="C252" s="5" t="s">
        <v>62</v>
      </c>
      <c r="D252" s="1"/>
      <c r="E252" s="1"/>
      <c r="F252" s="4"/>
    </row>
    <row r="253" spans="1:6" ht="12.75">
      <c r="A253" s="1"/>
      <c r="B253" s="1" t="s">
        <v>11</v>
      </c>
      <c r="C253" s="1"/>
      <c r="D253" s="1">
        <f>SUM(D250:D252)</f>
        <v>1857495</v>
      </c>
      <c r="E253" s="1">
        <f>SUM(E250:E252)</f>
        <v>1008474</v>
      </c>
      <c r="F253" s="4">
        <f>E253/D253</f>
        <v>0.5429215152665283</v>
      </c>
    </row>
    <row r="254" spans="1:6" ht="12.75">
      <c r="A254" s="1"/>
      <c r="B254" s="1">
        <v>80146</v>
      </c>
      <c r="C254" s="1" t="s">
        <v>33</v>
      </c>
      <c r="D254" s="1"/>
      <c r="E254" s="1"/>
      <c r="F254" s="4"/>
    </row>
    <row r="255" spans="1:6" ht="12.75">
      <c r="A255" s="1"/>
      <c r="B255" s="1"/>
      <c r="C255" s="2" t="s">
        <v>40</v>
      </c>
      <c r="D255" s="1">
        <v>7000</v>
      </c>
      <c r="E255" s="1">
        <v>0</v>
      </c>
      <c r="F255" s="4">
        <f>E255/D255</f>
        <v>0</v>
      </c>
    </row>
    <row r="256" spans="1:6" ht="12.75">
      <c r="A256" s="1"/>
      <c r="B256" s="1" t="s">
        <v>11</v>
      </c>
      <c r="C256" s="1"/>
      <c r="D256" s="1">
        <f>SUM(D255)</f>
        <v>7000</v>
      </c>
      <c r="E256" s="1">
        <f>SUM(E255)</f>
        <v>0</v>
      </c>
      <c r="F256" s="4">
        <f>E256/D256</f>
        <v>0</v>
      </c>
    </row>
    <row r="257" spans="1:6" ht="12.75">
      <c r="A257" s="1"/>
      <c r="B257" s="1"/>
      <c r="C257" s="1" t="s">
        <v>16</v>
      </c>
      <c r="D257" s="1">
        <f>SUM(D256,D253)</f>
        <v>1864495</v>
      </c>
      <c r="E257" s="1">
        <f>SUM(E256,E253)</f>
        <v>1008474</v>
      </c>
      <c r="F257" s="4">
        <f>E257/D257</f>
        <v>0.5408831882091397</v>
      </c>
    </row>
    <row r="259" spans="1:6" ht="12.75">
      <c r="A259" s="7"/>
      <c r="B259" s="7"/>
      <c r="C259" s="7"/>
      <c r="D259" s="7"/>
      <c r="E259" s="7"/>
      <c r="F259" s="8"/>
    </row>
    <row r="260" ht="12.75">
      <c r="B260" t="s">
        <v>30</v>
      </c>
    </row>
    <row r="261" spans="1:6" ht="12.75">
      <c r="A261" s="3" t="s">
        <v>0</v>
      </c>
      <c r="B261" s="3" t="s">
        <v>1</v>
      </c>
      <c r="C261" s="3" t="s">
        <v>2</v>
      </c>
      <c r="D261" s="3" t="s">
        <v>3</v>
      </c>
      <c r="E261" s="3" t="s">
        <v>4</v>
      </c>
      <c r="F261" s="3" t="s">
        <v>5</v>
      </c>
    </row>
    <row r="262" spans="1:6" ht="12.75">
      <c r="A262" s="1">
        <v>854</v>
      </c>
      <c r="B262" s="1"/>
      <c r="C262" s="1" t="s">
        <v>14</v>
      </c>
      <c r="D262" s="1"/>
      <c r="E262" s="1"/>
      <c r="F262" s="4"/>
    </row>
    <row r="263" spans="1:6" ht="12.75">
      <c r="A263" s="1"/>
      <c r="B263" s="1">
        <v>85404</v>
      </c>
      <c r="C263" s="1" t="s">
        <v>15</v>
      </c>
      <c r="D263" s="1"/>
      <c r="E263" s="1"/>
      <c r="F263" s="4"/>
    </row>
    <row r="264" spans="1:6" ht="12.75">
      <c r="A264" s="1"/>
      <c r="B264" s="1"/>
      <c r="C264" s="2" t="s">
        <v>9</v>
      </c>
      <c r="D264" s="1">
        <v>468367</v>
      </c>
      <c r="E264" s="1">
        <v>256924</v>
      </c>
      <c r="F264" s="4">
        <f>E264/D264</f>
        <v>0.5485527374900452</v>
      </c>
    </row>
    <row r="265" spans="1:6" ht="12.75">
      <c r="A265" s="1"/>
      <c r="B265" s="1"/>
      <c r="C265" s="2" t="s">
        <v>10</v>
      </c>
      <c r="D265" s="1">
        <v>108316</v>
      </c>
      <c r="E265" s="1">
        <v>48728</v>
      </c>
      <c r="F265" s="4">
        <f>E265/D265</f>
        <v>0.4498689021012593</v>
      </c>
    </row>
    <row r="266" spans="1:6" ht="111" customHeight="1">
      <c r="A266" s="1"/>
      <c r="B266" s="1"/>
      <c r="C266" s="5" t="s">
        <v>60</v>
      </c>
      <c r="D266" s="1"/>
      <c r="E266" s="1"/>
      <c r="F266" s="4"/>
    </row>
    <row r="267" spans="1:6" ht="12.75">
      <c r="A267" s="1"/>
      <c r="B267" s="1" t="s">
        <v>11</v>
      </c>
      <c r="C267" s="2"/>
      <c r="D267" s="1">
        <f>SUM(D263:D266)</f>
        <v>576683</v>
      </c>
      <c r="E267" s="1">
        <f>SUM(E264:E266)</f>
        <v>305652</v>
      </c>
      <c r="F267" s="4">
        <f>E267/D267</f>
        <v>0.5300173578898633</v>
      </c>
    </row>
    <row r="268" spans="1:6" ht="12.75">
      <c r="A268" s="1"/>
      <c r="B268" s="1">
        <v>85446</v>
      </c>
      <c r="C268" s="2" t="s">
        <v>33</v>
      </c>
      <c r="D268" s="1"/>
      <c r="E268" s="1"/>
      <c r="F268" s="4"/>
    </row>
    <row r="269" spans="1:6" ht="12.75">
      <c r="A269" s="1"/>
      <c r="B269" s="1"/>
      <c r="C269" s="2" t="s">
        <v>36</v>
      </c>
      <c r="D269" s="1">
        <v>1500</v>
      </c>
      <c r="E269" s="1">
        <v>0</v>
      </c>
      <c r="F269" s="4">
        <f>E269/D269</f>
        <v>0</v>
      </c>
    </row>
    <row r="270" spans="1:6" ht="12.75">
      <c r="A270" s="1"/>
      <c r="B270" s="1" t="s">
        <v>11</v>
      </c>
      <c r="C270" s="2"/>
      <c r="D270" s="1">
        <f>SUM(D269)</f>
        <v>1500</v>
      </c>
      <c r="E270" s="1">
        <f>SUM(E269)</f>
        <v>0</v>
      </c>
      <c r="F270" s="4">
        <f>E270/D270</f>
        <v>0</v>
      </c>
    </row>
    <row r="271" spans="1:6" ht="12.75">
      <c r="A271" s="1"/>
      <c r="B271" s="1"/>
      <c r="C271" s="1" t="s">
        <v>16</v>
      </c>
      <c r="D271" s="1">
        <f>SUM(D270,D267,)</f>
        <v>578183</v>
      </c>
      <c r="E271" s="1">
        <f>SUM(E270,E267,)</f>
        <v>305652</v>
      </c>
      <c r="F271" s="4">
        <f>E271/D271</f>
        <v>0.5286423156682227</v>
      </c>
    </row>
    <row r="273" ht="12.75">
      <c r="B273" t="s">
        <v>31</v>
      </c>
    </row>
    <row r="274" spans="1:6" ht="12.75">
      <c r="A274" s="3" t="s">
        <v>0</v>
      </c>
      <c r="B274" s="3" t="s">
        <v>1</v>
      </c>
      <c r="C274" s="3" t="s">
        <v>2</v>
      </c>
      <c r="D274" s="3" t="s">
        <v>3</v>
      </c>
      <c r="E274" s="3" t="s">
        <v>4</v>
      </c>
      <c r="F274" s="3" t="s">
        <v>5</v>
      </c>
    </row>
    <row r="275" spans="1:6" ht="12.75">
      <c r="A275" s="1">
        <v>854</v>
      </c>
      <c r="B275" s="1"/>
      <c r="C275" s="1" t="s">
        <v>14</v>
      </c>
      <c r="D275" s="1"/>
      <c r="E275" s="1"/>
      <c r="F275" s="4"/>
    </row>
    <row r="276" spans="1:6" ht="12.75">
      <c r="A276" s="1"/>
      <c r="B276" s="1">
        <v>85404</v>
      </c>
      <c r="C276" s="1" t="s">
        <v>15</v>
      </c>
      <c r="D276" s="1"/>
      <c r="E276" s="1"/>
      <c r="F276" s="4"/>
    </row>
    <row r="277" spans="1:6" ht="12.75">
      <c r="A277" s="1"/>
      <c r="B277" s="1"/>
      <c r="C277" s="2" t="s">
        <v>9</v>
      </c>
      <c r="D277" s="1">
        <v>87924</v>
      </c>
      <c r="E277" s="1">
        <v>52824</v>
      </c>
      <c r="F277" s="4">
        <f>E277/D277</f>
        <v>0.6007915927391838</v>
      </c>
    </row>
    <row r="278" spans="1:6" ht="12.75">
      <c r="A278" s="1"/>
      <c r="B278" s="1"/>
      <c r="C278" s="2" t="s">
        <v>10</v>
      </c>
      <c r="D278" s="1">
        <v>35160</v>
      </c>
      <c r="E278" s="1">
        <v>22361</v>
      </c>
      <c r="F278" s="4">
        <f>E278/D278</f>
        <v>0.6359783845278726</v>
      </c>
    </row>
    <row r="279" spans="1:6" ht="96.75" customHeight="1">
      <c r="A279" s="1"/>
      <c r="B279" s="1"/>
      <c r="C279" s="5" t="s">
        <v>61</v>
      </c>
      <c r="D279" s="1"/>
      <c r="E279" s="1"/>
      <c r="F279" s="4"/>
    </row>
    <row r="280" spans="1:6" ht="12.75">
      <c r="A280" s="1"/>
      <c r="B280" s="1" t="s">
        <v>11</v>
      </c>
      <c r="C280" s="2"/>
      <c r="D280" s="1">
        <f>SUM(D276:D279)</f>
        <v>123084</v>
      </c>
      <c r="E280" s="1">
        <f>SUM(E277:E279)</f>
        <v>75185</v>
      </c>
      <c r="F280" s="4">
        <f>E280/D280</f>
        <v>0.6108430015274122</v>
      </c>
    </row>
    <row r="281" spans="1:6" ht="12.75">
      <c r="A281" s="1"/>
      <c r="B281" s="1">
        <v>85446</v>
      </c>
      <c r="C281" s="2" t="s">
        <v>33</v>
      </c>
      <c r="D281" s="1"/>
      <c r="E281" s="1"/>
      <c r="F281" s="4"/>
    </row>
    <row r="282" spans="1:6" ht="12.75">
      <c r="A282" s="1"/>
      <c r="B282" s="1"/>
      <c r="C282" s="2" t="s">
        <v>37</v>
      </c>
      <c r="D282" s="1">
        <v>300</v>
      </c>
      <c r="E282" s="1">
        <v>0</v>
      </c>
      <c r="F282" s="4">
        <f>E282/D282</f>
        <v>0</v>
      </c>
    </row>
    <row r="283" spans="1:6" ht="12.75">
      <c r="A283" s="1"/>
      <c r="B283" s="1" t="s">
        <v>11</v>
      </c>
      <c r="C283" s="2"/>
      <c r="D283" s="1">
        <f>SUM(D282)</f>
        <v>300</v>
      </c>
      <c r="E283" s="1">
        <f>SUM(E282)</f>
        <v>0</v>
      </c>
      <c r="F283" s="4">
        <f>E283/D283</f>
        <v>0</v>
      </c>
    </row>
    <row r="284" spans="1:6" ht="12.75">
      <c r="A284" s="1"/>
      <c r="B284" s="1"/>
      <c r="C284" s="1" t="s">
        <v>16</v>
      </c>
      <c r="D284" s="1">
        <f>SUM(D283,D280,)</f>
        <v>123384</v>
      </c>
      <c r="E284" s="1">
        <f>SUM(E283,E280,)</f>
        <v>75185</v>
      </c>
      <c r="F284" s="4">
        <f>E284/D284</f>
        <v>0.6093577773455229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2003-07-23T05:59:31Z</cp:lastPrinted>
  <dcterms:created xsi:type="dcterms:W3CDTF">2002-02-12T10:01:51Z</dcterms:created>
  <dcterms:modified xsi:type="dcterms:W3CDTF">2003-07-23T12:10:16Z</dcterms:modified>
  <cp:category/>
  <cp:version/>
  <cp:contentType/>
  <cp:contentStatus/>
</cp:coreProperties>
</file>