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280" windowHeight="71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<sst xmlns="http://schemas.openxmlformats.org/spreadsheetml/2006/main" count="276" uniqueCount="67">
  <si>
    <t>Dział</t>
  </si>
  <si>
    <t>Rozdział</t>
  </si>
  <si>
    <t>Wyszczególnienie</t>
  </si>
  <si>
    <t>Plan</t>
  </si>
  <si>
    <t>Wykonanie</t>
  </si>
  <si>
    <t>Oświata i wychowanie</t>
  </si>
  <si>
    <t>Szkoły podstawowe</t>
  </si>
  <si>
    <t>Wynagrodzenia i pochodne od wynagrodzeń</t>
  </si>
  <si>
    <t>Pozostałe wydatki bieżące</t>
  </si>
  <si>
    <t>RAZEM</t>
  </si>
  <si>
    <t>Pozostała działalność</t>
  </si>
  <si>
    <t>Edukacyjna opieka wychowawcza</t>
  </si>
  <si>
    <t>Przedszkola</t>
  </si>
  <si>
    <t>OGÓŁEM WYDATKI</t>
  </si>
  <si>
    <t>Szkoła Podstawowa w Skałągach</t>
  </si>
  <si>
    <t>Szkoła Podstawowa w Szymonkowie</t>
  </si>
  <si>
    <t>Szkoła Podstawowa w Wierzbicy Górnej</t>
  </si>
  <si>
    <t>Świetlice szkolne</t>
  </si>
  <si>
    <t>Szkoła Podstawowa w Komorznie</t>
  </si>
  <si>
    <t>Przedszkole Publiczne w Wołczynie</t>
  </si>
  <si>
    <t>załącznik nr 1</t>
  </si>
  <si>
    <t>Wydatki bieżące</t>
  </si>
  <si>
    <t>Wydatki bieżące (ZFŚS dla na. em. i ren.)</t>
  </si>
  <si>
    <t>Wydatki bieżące (ZFŚS dla nauczycieli em. i ren.)</t>
  </si>
  <si>
    <t>Publiczna Szkoła Podstawowa Nr 2 w Wołczynie</t>
  </si>
  <si>
    <t>Szkoła Podstawowa w Wąsicach</t>
  </si>
  <si>
    <t>Szkoła Podstawowa Nr 1 w Wołczynie</t>
  </si>
  <si>
    <t>Oddziały przedszkolne w szkołach podstawowych</t>
  </si>
  <si>
    <t>Gimnazja</t>
  </si>
  <si>
    <t>%</t>
  </si>
  <si>
    <t>Pomoc materialna dla uczniów</t>
  </si>
  <si>
    <t>wydatki bieżące</t>
  </si>
  <si>
    <t>Pozostała działaność</t>
  </si>
  <si>
    <t>Licea Ogólnokształcące</t>
  </si>
  <si>
    <t xml:space="preserve">Gimnazjalno-Licealny Zespól Szkól w Wołczynie </t>
  </si>
  <si>
    <t>Stołowki szkolne</t>
  </si>
  <si>
    <t xml:space="preserve">Wydatki biezące </t>
  </si>
  <si>
    <t>wydatki majatkowe</t>
  </si>
  <si>
    <t>odpisy na ZFŚS-2.500; dodatki mieszkaniowe i wiejskie-1.542,60 ;  zakup pomocy dydaktycznych-18 ;   pozostałe usługi - 13,48; podróże służbowe-14,22; zakup usług zdrowotnych-80</t>
  </si>
  <si>
    <t>odpisy na ZFŚS-15.825;  dodatki mieszkaniowe i wiejskie-9631,74; zakup materiałów i wyposażenia-4.072,75 (opał-1.759,99);zakup pomocy dydaktycznych- 25,00;  energia i woda-3.325,23; zakup usług zdrowotnych- 80; pozostałe usługi-2.449,07; podróże służbowe- 138,58; opłaty za telefon stacjonarny-850,52; szkolenia pracowników- 190; ubezpieczenie szkoły-425;  zakup usług dostepu do sieci Internet- 174; zakup materiałow papierniczych- 76,71</t>
  </si>
  <si>
    <t>Wykonanie wydatków budżetowych za I półrocze  2009 roku wg  jednostek budżetowych</t>
  </si>
  <si>
    <t xml:space="preserve">odpisy na ZFŚS-16.800,00; dodatki mieszkaniowe i wiejskie-12.170,69; zakup materiałów i wyposażenia-11.701,29 (opał-5.274,97); zakup pomocy dydaktycznych- 130,00;  energia , woda-4.025,96; usługi remontowe- 250; pozostałe usługi-3.582,60; opłaty za usługi internetowe- 145,00; opłaty za telefon stacjonarny-660,22; zakup akcesoroów komputerowych- 195,40 </t>
  </si>
  <si>
    <t xml:space="preserve">odpisy na ZFŚS-2.100,00; dodatki mieszkaniowe i wiejskie-1.487,37;  zakup materiałów i wyposażenia- 872,66; pozostałe usługi-848,37; zakup usług dostępu do sieci internet-29,00; opłaty za telefon stacjionarny- 108,10 </t>
  </si>
  <si>
    <t>odpisy na ZFŚS- 10.575,00; świadczenia BHP-128,74 ; zakup materiałów i wyposażenia- 2.564,01; zakup pomocy naukowych- 249,93; energia, woda, gaz- 3.981,34; usługi remontowe-982,61; zakup usług zdrowotnych-139,70; zakup usług pozostałych- 2.751,71; opłaty za usługi internetowe- 59,40; opłaty za telefon stacjonarny- 288,83; podróże służbowe- 466,99 ; rózne opłaty i składki- 500,00 ; szkolenia -112,20; zakup art.papierniczych-89,05;  zakup akcesoriów komputerowych- 450,24</t>
  </si>
  <si>
    <t xml:space="preserve">odpisy na ZFŚS-3.600,00; świadczenia rzeczowe wynikające z BHP- 55,50; zakup materiałów i wyposażenia- 438,40; zakup srodków żywności- 39.745,50; energia, woda,gaz- 10.945,76; zakup usług zdrowotnych- 200,00; pozostałe usługi-1.743,99; ubezpieczenie mienia- 530,00; zakup akcesoriów komputerowych- 50,00 </t>
  </si>
  <si>
    <t>odpisy na ZFŚS-3.600,00; zakup materiałów i wyposażenia- 1.928,68; zakup pomocy dydaktycznych- 167,72; energia, woda , gaz- 1.738,91; zakup usług remontowych- 176,34;  zakup usług zdrowotnych- 40,00; zakup usług pozostałych-963,19; podróże słuzbowe- 53,48;  rózne opłaty i składki- 730,00; zakup art.papierniczych- 32,87; zakup akcesoriów komputerowych- 187,66</t>
  </si>
  <si>
    <t>odpisy na ZFŚS-27.150,00; zakup materiałów i wyposażenia- 8.441,51; zakup środków żywności- 37.651,90;  zakup pomocy naukowych i dydaktycznych- 2.053,64; energia,  woda, gaz-25.898,74; usługi remontowe-285,65; pozostałe usługi- 25.778,80; opłaty za usługi internetowe-389,40; opłaty za telefon stacjonarny- 972,79;podróże słuzbowe- 141,00;  zakup materiałow papierniczych do sprzętu kserograficznego-54,84; zakup akcesoriów komputerowych- 364,78</t>
  </si>
  <si>
    <t>Pozostałe zadania w zakresie polityki społecznej</t>
  </si>
  <si>
    <t xml:space="preserve"> zakup materiałów i wyposażenia-2050,00 </t>
  </si>
  <si>
    <t>Pozostała działaność-dodatkowy oddział przedszkolny prowadzony w ramach- POKL</t>
  </si>
  <si>
    <t>odpisy na ZFŚS-32.100;  odzież robocza- 1.041,60; zakup materiałów i wyposażenia- 25.014,32(opał-14.491,98);  zakup pomocy naukowych i dydaktycznych- 480,33;  energia i woda-6.394,16; zakup usług remontowych- 5.000,00; pozostałe usługi-8.721,27; internet-174,00;  podróże służbowe- 275,60;  różne opłaty i składki-1.000,00;  opłaty za tel.stacjonarny-1.760,63 , zakup art.papierniczych-212,57;  zakup akcesoriów komputerowych- 766,16</t>
  </si>
  <si>
    <t>odpis na ZFŚS-1.800; zakup materiałów i wyposażenia-9.455,68 (opał- 8.660,98);  energia i woda -1.247,53; zakup usług zdrowotnych- 70,00;  pozostałe usługi-1.071,21</t>
  </si>
  <si>
    <t>odpisy na ZFŚS-3.975; zakup materiałów i wyposażenia- 470,07; usługi  pozostałe- 289,30; energia i woda-100,10</t>
  </si>
  <si>
    <t>odpisy na ZFŚS-25.125,00; dodatki mieszkaniowe i wiejskie-16.989,60; zakup materiałów i wyposażenia- 8.159,48;  zakup pomocy naukowych i dydaktycznych- 867,12;   energia-2818,39; usługi remontowe- 6.765,13; zakup usług zdrowotnych- 430,00;   pozostałe usługi- 4.145,93;  opłaty za dostęp do sieci Internet-549,00;  podróże służbowe- 284,89; opłaty za telefony stacjonarne-880,92; zakup mat.papierniczych - 240,39; zakup akcesoriów komputerowych- 2.572,92; szkolenia pracowników- 350,00</t>
  </si>
  <si>
    <t xml:space="preserve">odpisy na ZFŚS-6.375,00; dodatki mieszkaniowe i wiejskie-5.232,62; zakup materiałów i wyposażenia- 4.013,59; zakup pomocy naukowych i dydaktycznych- 158,90; energia, woda- 1.349,88;  pozostałe usługi- 520,61; zakup mater.papierniczych- 64,80 </t>
  </si>
  <si>
    <t xml:space="preserve">odpisy na ZFŚS-2.700;  zakup materiałów i wyposażenia-629,06; zakup art..żywnościowych- 11.908,64; energia, woda- 324,47; pozostałe usługi-271,65 </t>
  </si>
  <si>
    <t>odpisy na ZFŚS-1.800,00; zakup materiałów i wyposażenia- 760,54;zakup energii- 780,33; poz.usługi- 947,49</t>
  </si>
  <si>
    <t xml:space="preserve">odpisy na ZFŚS-20.625,00; dodatki mieszkaniowe i wiejskie-14.602,79 ; BHP-316,00;zakup materiałów i wyposażenia- 3.666,50; zakup pomocy naukowych , dydaktycznych i książek- 414,05; energia i woda- 3.296,07; zakup usług remontowych- 1.974,40; zakup usług zdrowotnych- 120,00; zakup usług do sieci internet- 142,62; pozostałe usługi-1.817,18; podróże służbowe-896,00;  opłaty za telef.stacjonarne- 823,12; ubezpieczenie -524,00;zakup akcesoriów komputerowych- 1.393,33; zakup art.papierniczych- 423,12 </t>
  </si>
  <si>
    <t xml:space="preserve">odpis na ZFŚS-4.350,00;dodatki mieszk.i wiejskie-2.655,42; zakup materiałów i wyposażenia-92,76; zakup pomocy dydaktycznych- 160,72; zakup energi- 142,95; podróże słuzbowe- 34,00;  usługi pozostałe- 970,24; zakup art..papierniczych- 21,59 </t>
  </si>
  <si>
    <t>odpisy na ZFŚS-1.418,00; zakup materiałów i wyposażenia- 712,19; zakup środków żywności- 7.209,37;zakup energii- - 223,42; zakup usług zdrowotnych- 80,00; pozostałe usługi- 793,52; podróze słuzbowe- 28,00</t>
  </si>
  <si>
    <t>odpisy na ZFŚS-3.600,00; dodatki mieszkaniowe i wiejskie-706,60;zakup materiałów i wyposażenia- 277,23; zakup pomocy dydaktycznych- 79,30; zakup wody- 185,67; usługi pozostałe-604,18</t>
  </si>
  <si>
    <t>odpisy na ZFŚS-4.350,00; dodatki mieszkaniowe i wiejskie- 3.656,40; zakup materiałów i wyposażenia- 3.614,16; zakup srodków żywności- 2.168,26; zakup pomocy dydaktycznych- 700,00; energia , woda, gaz- 1.410,17; pozostałe usługi- 1.100,12; opłaty za tel.stacjonarne- 737,20</t>
  </si>
  <si>
    <t xml:space="preserve">dodatki mieszkaniowe i wiejskie-1.391,40; odpisy na ZFŚS-4.650,00 zakup materiałów i wyposażenia- 9.274,20 (opał- 8.289,70);energia i woda-1.780,52; zakup usług pozostałych- 1.287,80; opłaty za telefon stacjonarny- 516,06  </t>
  </si>
  <si>
    <t>odpisy na ZFŚS- 2.700,00; zakup materiałów i wyposażenia- 230,00;energia, woda - 1.901,75; zakup usług pozostałych-332,38</t>
  </si>
  <si>
    <t>odpisy na ZFŚS-22.450,00;  dodatki mieszkaniowe i wiejskie-14.626,74; zakup materiałów i wyposażenia- 6.897,62; zakup pomocy naukowych- 738,13; energia i woda- 3.219,57; pozostałe usługi-2243,42; podróże służb.- 214,79; opłaty za tel.stacjonarny- 762,57; zakup mater.papierniczych-8,08; zakup akcesoriów komputerowych- 439,94; szkolenia pracowników- 190,00</t>
  </si>
  <si>
    <t>odpisy na ZFŚS-46.950,00; zakup ubrań ochronnych- 351,17; zakup materiałów i wyposażenia- 35.396,73 (opał- 14.202,41, adaptacja klasy "0"- 13.162,91); energia i woda- 7.566,83; zakup usług zdrowotnych- 600,00;  pozostałe usługi- 5.376,40;  zakup usług dostępu do sieci Internet- 427,00 ; opłaty za telefon stacjonarny- 963,11; podróże służbowe- 1.138,86; szkolenia-190,00; materiały papier.-77,47;  zakup akcesoriów komputerowych- 1.129,40</t>
  </si>
  <si>
    <t>odpisy na ZFŚS-88.500;  wpłata na PFRON- 479,00; świadczania wynikajace z BHP-1.053,83; zakup materiałów i wyposażenia-21.863,02 ; zakup pomocy naukowych i dydaktycznych- 2.309,24 ;  energia ,woda, gaz-54.706,65 ;  zakup usług remontowych- 7.498,26; zakup usług zdrowotnych- 1.130,30;  pozostałe usługi- 13.353,90 ;  zakup usług dostępu do sieci Internet- 480,60; opłaty za telefon stacjonarny- 2.336,95; podróże służbowe-3.456,57; rózne opłaty i składki- 3.423,00; szkolenia- 907,80; materiały papier.- 891,27;  zakup akcesoriów komputerowych- 3.713,14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</si>
</sst>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0"/>
    <numFmt numFmtId="170" formatCode="0.0000"/>
    <numFmt numFmtId="171" formatCode="0.00000"/>
  </numFmts>
  <fonts count="4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9" fontId="1" fillId="0" borderId="1" xfId="17" applyFont="1" applyBorder="1" applyAlignment="1">
      <alignment/>
    </xf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/>
    </xf>
    <xf numFmtId="9" fontId="1" fillId="0" borderId="0" xfId="17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2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3"/>
  <sheetViews>
    <sheetView tabSelected="1" workbookViewId="0" topLeftCell="A199">
      <selection activeCell="I208" sqref="I208"/>
    </sheetView>
  </sheetViews>
  <sheetFormatPr defaultColWidth="9.00390625" defaultRowHeight="12.75"/>
  <cols>
    <col min="1" max="1" width="5.00390625" style="0" customWidth="1"/>
    <col min="2" max="2" width="8.75390625" style="0" customWidth="1"/>
    <col min="3" max="3" width="47.125" style="0" customWidth="1"/>
    <col min="4" max="4" width="8.625" style="0" customWidth="1"/>
    <col min="5" max="5" width="11.625" style="0" customWidth="1"/>
    <col min="6" max="6" width="5.875" style="0" customWidth="1"/>
  </cols>
  <sheetData>
    <row r="1" spans="1:6" ht="12.75">
      <c r="A1" s="1"/>
      <c r="B1" s="1"/>
      <c r="C1" s="1"/>
      <c r="D1" s="1" t="s">
        <v>20</v>
      </c>
      <c r="E1" s="1"/>
      <c r="F1" s="1"/>
    </row>
    <row r="2" spans="1:6" ht="12.75">
      <c r="A2" s="2" t="s">
        <v>40</v>
      </c>
      <c r="B2" s="1"/>
      <c r="C2" s="1"/>
      <c r="D2" s="1"/>
      <c r="E2" s="1"/>
      <c r="F2" s="1"/>
    </row>
    <row r="3" spans="1:6" ht="12.75">
      <c r="A3" s="1"/>
      <c r="B3" s="2" t="s">
        <v>14</v>
      </c>
      <c r="C3" s="1"/>
      <c r="D3" s="1"/>
      <c r="E3" s="1"/>
      <c r="F3" s="1"/>
    </row>
    <row r="4" spans="1:6" ht="12.7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29</v>
      </c>
    </row>
    <row r="5" spans="1:6" ht="12.75">
      <c r="A5" s="4">
        <v>801</v>
      </c>
      <c r="B5" s="4"/>
      <c r="C5" s="4" t="s">
        <v>5</v>
      </c>
      <c r="D5" s="4"/>
      <c r="E5" s="4"/>
      <c r="F5" s="4"/>
    </row>
    <row r="6" spans="1:6" ht="12.75">
      <c r="A6" s="4"/>
      <c r="B6" s="4">
        <v>80101</v>
      </c>
      <c r="C6" s="4" t="s">
        <v>6</v>
      </c>
      <c r="D6" s="4"/>
      <c r="E6" s="4"/>
      <c r="F6" s="4"/>
    </row>
    <row r="7" spans="1:6" ht="12.75" customHeight="1">
      <c r="A7" s="4"/>
      <c r="B7" s="4"/>
      <c r="C7" s="5" t="s">
        <v>7</v>
      </c>
      <c r="D7" s="4">
        <v>481000</v>
      </c>
      <c r="E7" s="4">
        <v>252118.46</v>
      </c>
      <c r="F7" s="6">
        <f>E7/D7</f>
        <v>0.5241548024948025</v>
      </c>
    </row>
    <row r="8" spans="1:6" ht="12.75">
      <c r="A8" s="4"/>
      <c r="B8" s="4"/>
      <c r="C8" s="5" t="s">
        <v>8</v>
      </c>
      <c r="D8" s="4">
        <v>84700</v>
      </c>
      <c r="E8" s="10">
        <v>49661.16</v>
      </c>
      <c r="F8" s="6">
        <f>E8/D8</f>
        <v>0.5863182998819363</v>
      </c>
    </row>
    <row r="9" spans="1:6" ht="71.25" customHeight="1">
      <c r="A9" s="4"/>
      <c r="B9" s="4"/>
      <c r="C9" s="7" t="s">
        <v>41</v>
      </c>
      <c r="D9" s="4"/>
      <c r="E9" s="4"/>
      <c r="F9" s="6"/>
    </row>
    <row r="10" spans="1:6" ht="12.75">
      <c r="A10" s="4"/>
      <c r="B10" s="4" t="s">
        <v>9</v>
      </c>
      <c r="C10" s="4"/>
      <c r="D10" s="4">
        <f>SUM(D7:D9)</f>
        <v>565700</v>
      </c>
      <c r="E10" s="4">
        <f>SUM(E7:E9)</f>
        <v>301779.62</v>
      </c>
      <c r="F10" s="6">
        <f>E10/D10</f>
        <v>0.5334622945023865</v>
      </c>
    </row>
    <row r="11" spans="1:6" ht="12.75">
      <c r="A11" s="4"/>
      <c r="B11" s="4">
        <v>80103</v>
      </c>
      <c r="C11" s="4" t="s">
        <v>27</v>
      </c>
      <c r="D11" s="4"/>
      <c r="E11" s="4"/>
      <c r="F11" s="6"/>
    </row>
    <row r="12" spans="1:6" ht="12.75">
      <c r="A12" s="4"/>
      <c r="B12" s="4"/>
      <c r="C12" s="5" t="s">
        <v>7</v>
      </c>
      <c r="D12" s="4">
        <v>43000</v>
      </c>
      <c r="E12" s="4">
        <v>21642.45</v>
      </c>
      <c r="F12" s="6">
        <f>E12/D12</f>
        <v>0.5033127906976744</v>
      </c>
    </row>
    <row r="13" spans="1:6" ht="12.75">
      <c r="A13" s="4"/>
      <c r="B13" s="4"/>
      <c r="C13" s="4" t="s">
        <v>8</v>
      </c>
      <c r="D13" s="4">
        <v>10600</v>
      </c>
      <c r="E13" s="10">
        <v>5445.5</v>
      </c>
      <c r="F13" s="6">
        <f>E13/D13</f>
        <v>0.5137264150943396</v>
      </c>
    </row>
    <row r="14" spans="1:6" ht="46.5" customHeight="1">
      <c r="A14" s="4"/>
      <c r="B14" s="4"/>
      <c r="C14" s="7" t="s">
        <v>42</v>
      </c>
      <c r="D14" s="4"/>
      <c r="E14" s="4"/>
      <c r="F14" s="6"/>
    </row>
    <row r="15" spans="1:6" ht="12.75">
      <c r="A15" s="4"/>
      <c r="B15" s="4" t="s">
        <v>9</v>
      </c>
      <c r="C15" s="4"/>
      <c r="D15" s="4">
        <f>SUM(D12:D14)</f>
        <v>53600</v>
      </c>
      <c r="E15" s="4">
        <f>SUM(E12:E14)</f>
        <v>27087.95</v>
      </c>
      <c r="F15" s="6">
        <f>E15/D15</f>
        <v>0.5053722014925374</v>
      </c>
    </row>
    <row r="16" spans="1:6" ht="12.75">
      <c r="A16" s="4"/>
      <c r="B16" s="4">
        <v>80195</v>
      </c>
      <c r="C16" s="4" t="s">
        <v>10</v>
      </c>
      <c r="D16" s="4"/>
      <c r="E16" s="4"/>
      <c r="F16" s="6"/>
    </row>
    <row r="17" spans="1:6" ht="14.25" customHeight="1">
      <c r="A17" s="4"/>
      <c r="B17" s="4"/>
      <c r="C17" s="7" t="s">
        <v>23</v>
      </c>
      <c r="D17" s="4">
        <v>5764</v>
      </c>
      <c r="E17" s="10">
        <v>5764</v>
      </c>
      <c r="F17" s="6">
        <f>E17/D17</f>
        <v>1</v>
      </c>
    </row>
    <row r="18" spans="1:6" ht="12" customHeight="1">
      <c r="A18" s="4"/>
      <c r="B18" s="4" t="s">
        <v>9</v>
      </c>
      <c r="C18" s="4"/>
      <c r="D18" s="4">
        <f>SUM(D17)</f>
        <v>5764</v>
      </c>
      <c r="E18" s="10">
        <f>SUM(E17)</f>
        <v>5764</v>
      </c>
      <c r="F18" s="6">
        <f>E18/D18</f>
        <v>1</v>
      </c>
    </row>
    <row r="19" spans="1:6" ht="12" customHeight="1">
      <c r="A19" s="4">
        <v>854</v>
      </c>
      <c r="B19" s="4"/>
      <c r="C19" s="4" t="s">
        <v>11</v>
      </c>
      <c r="D19" s="4"/>
      <c r="E19" s="4"/>
      <c r="F19" s="6"/>
    </row>
    <row r="20" spans="1:6" ht="12" customHeight="1">
      <c r="A20" s="4"/>
      <c r="B20" s="4">
        <v>85415</v>
      </c>
      <c r="C20" s="4" t="s">
        <v>30</v>
      </c>
      <c r="D20" s="4"/>
      <c r="E20" s="4"/>
      <c r="F20" s="6"/>
    </row>
    <row r="21" spans="1:6" ht="12" customHeight="1">
      <c r="A21" s="4"/>
      <c r="B21" s="4"/>
      <c r="C21" s="4" t="s">
        <v>31</v>
      </c>
      <c r="D21" s="4">
        <v>200</v>
      </c>
      <c r="E21" s="10">
        <v>200</v>
      </c>
      <c r="F21" s="6">
        <f>E21/D21</f>
        <v>1</v>
      </c>
    </row>
    <row r="22" spans="1:6" ht="12" customHeight="1">
      <c r="A22" s="4"/>
      <c r="B22" s="4" t="s">
        <v>9</v>
      </c>
      <c r="C22" s="4"/>
      <c r="D22" s="4">
        <f>SUM(D21)</f>
        <v>200</v>
      </c>
      <c r="E22" s="10">
        <f>SUM(E21)</f>
        <v>200</v>
      </c>
      <c r="F22" s="6">
        <f>E22/D22</f>
        <v>1</v>
      </c>
    </row>
    <row r="23" spans="1:6" ht="11.25" customHeight="1">
      <c r="A23" s="4"/>
      <c r="B23" s="4"/>
      <c r="C23" s="4" t="s">
        <v>13</v>
      </c>
      <c r="D23" s="4">
        <f>SUM(D18,D15,D10,D22)</f>
        <v>625264</v>
      </c>
      <c r="E23" s="4">
        <f>SUM(E18,E15,E10,E22)</f>
        <v>334831.57</v>
      </c>
      <c r="F23" s="6">
        <f>E23/D23</f>
        <v>0.5355043149773536</v>
      </c>
    </row>
    <row r="24" spans="1:6" ht="12.75">
      <c r="A24" s="1"/>
      <c r="B24" s="2" t="s">
        <v>15</v>
      </c>
      <c r="C24" s="1"/>
      <c r="D24" s="1"/>
      <c r="E24" s="1"/>
      <c r="F24" s="1"/>
    </row>
    <row r="25" spans="1:6" ht="12.75">
      <c r="A25" s="3" t="s">
        <v>0</v>
      </c>
      <c r="B25" s="3" t="s">
        <v>1</v>
      </c>
      <c r="C25" s="3" t="s">
        <v>2</v>
      </c>
      <c r="D25" s="3" t="s">
        <v>3</v>
      </c>
      <c r="E25" s="3" t="s">
        <v>4</v>
      </c>
      <c r="F25" s="3" t="s">
        <v>29</v>
      </c>
    </row>
    <row r="26" spans="1:6" ht="12.75">
      <c r="A26" s="4">
        <v>801</v>
      </c>
      <c r="B26" s="4"/>
      <c r="C26" s="4" t="s">
        <v>5</v>
      </c>
      <c r="D26" s="4"/>
      <c r="E26" s="4"/>
      <c r="F26" s="4"/>
    </row>
    <row r="27" spans="1:6" ht="12.75">
      <c r="A27" s="4"/>
      <c r="B27" s="4">
        <v>80101</v>
      </c>
      <c r="C27" s="4" t="s">
        <v>6</v>
      </c>
      <c r="D27" s="4"/>
      <c r="E27" s="4"/>
      <c r="F27" s="4"/>
    </row>
    <row r="28" spans="1:6" ht="12.75">
      <c r="A28" s="4"/>
      <c r="B28" s="4"/>
      <c r="C28" s="5" t="s">
        <v>7</v>
      </c>
      <c r="D28" s="4">
        <v>451000</v>
      </c>
      <c r="E28" s="4">
        <v>222673.93</v>
      </c>
      <c r="F28" s="6">
        <f>E28/D28</f>
        <v>0.49373376940133035</v>
      </c>
    </row>
    <row r="29" spans="1:6" ht="12.75">
      <c r="A29" s="4"/>
      <c r="B29" s="4"/>
      <c r="C29" s="5" t="s">
        <v>8</v>
      </c>
      <c r="D29" s="4">
        <v>80900</v>
      </c>
      <c r="E29" s="10">
        <v>37263.6</v>
      </c>
      <c r="F29" s="6">
        <f>E29/D29</f>
        <v>0.46061310259579724</v>
      </c>
    </row>
    <row r="30" spans="1:6" ht="86.25" customHeight="1">
      <c r="A30" s="4"/>
      <c r="B30" s="4"/>
      <c r="C30" s="7" t="s">
        <v>39</v>
      </c>
      <c r="D30" s="4"/>
      <c r="E30" s="4"/>
      <c r="F30" s="6"/>
    </row>
    <row r="31" spans="1:6" ht="12.75">
      <c r="A31" s="4"/>
      <c r="B31" s="4" t="s">
        <v>9</v>
      </c>
      <c r="C31" s="4"/>
      <c r="D31" s="4">
        <f>SUM(D28:D30)</f>
        <v>531900</v>
      </c>
      <c r="E31" s="4">
        <f>SUM(E28:E30)</f>
        <v>259937.53</v>
      </c>
      <c r="F31" s="6">
        <f>E31/D31</f>
        <v>0.48869623989471705</v>
      </c>
    </row>
    <row r="32" spans="1:6" ht="12.75">
      <c r="A32" s="4"/>
      <c r="B32" s="4">
        <v>80103</v>
      </c>
      <c r="C32" s="4" t="s">
        <v>27</v>
      </c>
      <c r="D32" s="4"/>
      <c r="E32" s="4"/>
      <c r="F32" s="6"/>
    </row>
    <row r="33" spans="1:6" ht="12.75">
      <c r="A33" s="4"/>
      <c r="B33" s="4"/>
      <c r="C33" s="5" t="s">
        <v>7</v>
      </c>
      <c r="D33" s="4">
        <v>48000</v>
      </c>
      <c r="E33" s="4">
        <v>23142.62</v>
      </c>
      <c r="F33" s="6">
        <f>E33/D33</f>
        <v>0.48213791666666667</v>
      </c>
    </row>
    <row r="34" spans="1:6" ht="12.75">
      <c r="A34" s="4"/>
      <c r="B34" s="4"/>
      <c r="C34" s="4" t="s">
        <v>8</v>
      </c>
      <c r="D34" s="4">
        <v>10600</v>
      </c>
      <c r="E34" s="4">
        <v>4168.3</v>
      </c>
      <c r="F34" s="6">
        <f>E34/D34</f>
        <v>0.3932358490566038</v>
      </c>
    </row>
    <row r="35" spans="1:6" ht="33.75" customHeight="1">
      <c r="A35" s="4"/>
      <c r="B35" s="4"/>
      <c r="C35" s="7" t="s">
        <v>38</v>
      </c>
      <c r="D35" s="4"/>
      <c r="E35" s="4"/>
      <c r="F35" s="6"/>
    </row>
    <row r="36" spans="1:6" ht="12.75">
      <c r="A36" s="4"/>
      <c r="B36" s="4" t="s">
        <v>9</v>
      </c>
      <c r="C36" s="4"/>
      <c r="D36" s="4">
        <f>SUM(D33:D35)</f>
        <v>58600</v>
      </c>
      <c r="E36" s="4">
        <f>SUM(E33:E35)</f>
        <v>27310.92</v>
      </c>
      <c r="F36" s="6">
        <f>E36/D36</f>
        <v>0.4660566552901024</v>
      </c>
    </row>
    <row r="37" spans="1:6" ht="12.75">
      <c r="A37" s="4"/>
      <c r="B37" s="4">
        <v>80195</v>
      </c>
      <c r="C37" s="4" t="s">
        <v>10</v>
      </c>
      <c r="D37" s="4"/>
      <c r="E37" s="10"/>
      <c r="F37" s="6"/>
    </row>
    <row r="38" spans="1:6" ht="12.75">
      <c r="A38" s="4"/>
      <c r="B38" s="4"/>
      <c r="C38" s="7" t="s">
        <v>23</v>
      </c>
      <c r="D38" s="4">
        <v>2882</v>
      </c>
      <c r="E38" s="10">
        <v>2882</v>
      </c>
      <c r="F38" s="6">
        <f>E38/D38</f>
        <v>1</v>
      </c>
    </row>
    <row r="39" spans="1:6" ht="12.75">
      <c r="A39" s="4"/>
      <c r="B39" s="4" t="s">
        <v>9</v>
      </c>
      <c r="C39" s="4"/>
      <c r="D39" s="4">
        <f>SUM(D38)</f>
        <v>2882</v>
      </c>
      <c r="E39" s="10">
        <f>SUM(E38)</f>
        <v>2882</v>
      </c>
      <c r="F39" s="6">
        <f>E39/D39</f>
        <v>1</v>
      </c>
    </row>
    <row r="40" spans="1:6" ht="12.75">
      <c r="A40" s="4">
        <v>854</v>
      </c>
      <c r="B40" s="4"/>
      <c r="C40" s="4" t="s">
        <v>11</v>
      </c>
      <c r="D40" s="4"/>
      <c r="E40" s="10"/>
      <c r="F40" s="6"/>
    </row>
    <row r="41" spans="1:6" ht="12.75">
      <c r="A41" s="4"/>
      <c r="B41" s="4">
        <v>85415</v>
      </c>
      <c r="C41" s="4" t="s">
        <v>30</v>
      </c>
      <c r="D41" s="4"/>
      <c r="E41" s="10"/>
      <c r="F41" s="6"/>
    </row>
    <row r="42" spans="1:6" ht="9.75" customHeight="1">
      <c r="A42" s="4"/>
      <c r="B42" s="4"/>
      <c r="C42" s="4" t="s">
        <v>31</v>
      </c>
      <c r="D42" s="4">
        <v>200</v>
      </c>
      <c r="E42" s="10">
        <v>200</v>
      </c>
      <c r="F42" s="6">
        <f>E42/D42</f>
        <v>1</v>
      </c>
    </row>
    <row r="43" spans="1:6" ht="12.75">
      <c r="A43" s="4"/>
      <c r="B43" s="4" t="s">
        <v>9</v>
      </c>
      <c r="C43" s="4"/>
      <c r="D43" s="4">
        <f>SUM(D42)</f>
        <v>200</v>
      </c>
      <c r="E43" s="10">
        <f>SUM(E42)</f>
        <v>200</v>
      </c>
      <c r="F43" s="6">
        <f>E43/D43</f>
        <v>1</v>
      </c>
    </row>
    <row r="44" spans="1:6" ht="12.75">
      <c r="A44" s="4"/>
      <c r="B44" s="4"/>
      <c r="C44" s="4" t="s">
        <v>13</v>
      </c>
      <c r="D44" s="4">
        <f>SUM(D39,D36,D31,D43)</f>
        <v>593582</v>
      </c>
      <c r="E44" s="4">
        <f>SUM(E39,E36,E31,E43)</f>
        <v>290330.45</v>
      </c>
      <c r="F44" s="6">
        <f>E44/D44</f>
        <v>0.4891159940833786</v>
      </c>
    </row>
    <row r="45" spans="1:6" ht="12.75">
      <c r="A45" s="1"/>
      <c r="B45" s="2" t="s">
        <v>25</v>
      </c>
      <c r="C45" s="1"/>
      <c r="D45" s="1"/>
      <c r="E45" s="1"/>
      <c r="F45" s="1"/>
    </row>
    <row r="46" spans="1:6" ht="12.75">
      <c r="A46" s="3" t="s">
        <v>0</v>
      </c>
      <c r="B46" s="3" t="s">
        <v>1</v>
      </c>
      <c r="C46" s="3" t="s">
        <v>2</v>
      </c>
      <c r="D46" s="3" t="s">
        <v>3</v>
      </c>
      <c r="E46" s="3" t="s">
        <v>4</v>
      </c>
      <c r="F46" s="3" t="s">
        <v>29</v>
      </c>
    </row>
    <row r="47" spans="1:6" ht="12.75">
      <c r="A47" s="4">
        <v>801</v>
      </c>
      <c r="B47" s="4"/>
      <c r="C47" s="4" t="s">
        <v>5</v>
      </c>
      <c r="D47" s="4"/>
      <c r="E47" s="4"/>
      <c r="F47" s="4"/>
    </row>
    <row r="48" spans="1:6" ht="12.75">
      <c r="A48" s="4"/>
      <c r="B48" s="4">
        <v>80101</v>
      </c>
      <c r="C48" s="4" t="s">
        <v>6</v>
      </c>
      <c r="D48" s="4"/>
      <c r="E48" s="4"/>
      <c r="F48" s="4"/>
    </row>
    <row r="49" spans="1:6" ht="12.75">
      <c r="A49" s="4"/>
      <c r="B49" s="4"/>
      <c r="C49" s="5" t="s">
        <v>7</v>
      </c>
      <c r="D49" s="4">
        <v>605000</v>
      </c>
      <c r="E49" s="4">
        <v>316955.71</v>
      </c>
      <c r="F49" s="6">
        <f>E49/D49</f>
        <v>0.5238937355371901</v>
      </c>
    </row>
    <row r="50" spans="1:6" ht="12.75">
      <c r="A50" s="4"/>
      <c r="B50" s="4"/>
      <c r="C50" s="5" t="s">
        <v>8</v>
      </c>
      <c r="D50" s="4">
        <v>98100</v>
      </c>
      <c r="E50" s="10">
        <v>51790.86</v>
      </c>
      <c r="F50" s="6">
        <f>E50/D50</f>
        <v>0.5279394495412844</v>
      </c>
    </row>
    <row r="51" spans="1:6" ht="73.5" customHeight="1">
      <c r="A51" s="4"/>
      <c r="B51" s="4"/>
      <c r="C51" s="7" t="s">
        <v>64</v>
      </c>
      <c r="D51" s="4"/>
      <c r="E51" s="4"/>
      <c r="F51" s="6"/>
    </row>
    <row r="52" spans="1:6" ht="12.75">
      <c r="A52" s="4"/>
      <c r="B52" s="4" t="s">
        <v>9</v>
      </c>
      <c r="C52" s="4"/>
      <c r="D52" s="4">
        <f>SUM(D49:D51)</f>
        <v>703100</v>
      </c>
      <c r="E52" s="4">
        <f>SUM(E49:E51)</f>
        <v>368746.57</v>
      </c>
      <c r="F52" s="6">
        <f>E52/D52</f>
        <v>0.5244582136253734</v>
      </c>
    </row>
    <row r="53" spans="1:6" ht="12.75">
      <c r="A53" s="4"/>
      <c r="B53" s="4">
        <v>80103</v>
      </c>
      <c r="C53" s="4" t="s">
        <v>27</v>
      </c>
      <c r="D53" s="4"/>
      <c r="E53" s="4"/>
      <c r="F53" s="6"/>
    </row>
    <row r="54" spans="1:6" ht="12.75">
      <c r="A54" s="4"/>
      <c r="B54" s="4"/>
      <c r="C54" s="5" t="s">
        <v>7</v>
      </c>
      <c r="D54" s="4">
        <v>137000</v>
      </c>
      <c r="E54" s="10">
        <v>74418.26</v>
      </c>
      <c r="F54" s="6">
        <f>E54/D54</f>
        <v>0.5431989781021898</v>
      </c>
    </row>
    <row r="55" spans="1:6" ht="12.75">
      <c r="A55" s="4"/>
      <c r="B55" s="4"/>
      <c r="C55" s="4" t="s">
        <v>8</v>
      </c>
      <c r="D55" s="4">
        <v>39600</v>
      </c>
      <c r="E55" s="10">
        <v>17736.31</v>
      </c>
      <c r="F55" s="6">
        <f>E55/D55</f>
        <v>0.4478866161616162</v>
      </c>
    </row>
    <row r="56" spans="1:6" ht="57" customHeight="1">
      <c r="A56" s="4"/>
      <c r="B56" s="4"/>
      <c r="C56" s="7" t="s">
        <v>61</v>
      </c>
      <c r="D56" s="4"/>
      <c r="E56" s="10"/>
      <c r="F56" s="6"/>
    </row>
    <row r="57" spans="1:6" ht="12.75">
      <c r="A57" s="4"/>
      <c r="B57" s="4" t="s">
        <v>9</v>
      </c>
      <c r="C57" s="4"/>
      <c r="D57" s="4">
        <f>SUM(D54:D56)</f>
        <v>176600</v>
      </c>
      <c r="E57" s="10">
        <f>SUM(E54:E56)</f>
        <v>92154.56999999999</v>
      </c>
      <c r="F57" s="6">
        <f>E57/D57</f>
        <v>0.5218265571913929</v>
      </c>
    </row>
    <row r="58" spans="1:6" ht="12.75">
      <c r="A58" s="4"/>
      <c r="B58" s="4">
        <v>80195</v>
      </c>
      <c r="C58" s="4" t="s">
        <v>10</v>
      </c>
      <c r="D58" s="4"/>
      <c r="E58" s="10"/>
      <c r="F58" s="6"/>
    </row>
    <row r="59" spans="1:6" ht="12.75">
      <c r="A59" s="4"/>
      <c r="B59" s="4"/>
      <c r="C59" s="7" t="s">
        <v>22</v>
      </c>
      <c r="D59" s="4">
        <v>3458</v>
      </c>
      <c r="E59" s="10">
        <v>3458</v>
      </c>
      <c r="F59" s="6">
        <f>E59/D59</f>
        <v>1</v>
      </c>
    </row>
    <row r="60" spans="1:6" ht="12.75">
      <c r="A60" s="4"/>
      <c r="B60" s="4" t="s">
        <v>9</v>
      </c>
      <c r="C60" s="4"/>
      <c r="D60" s="4">
        <f>SUM(D59:D59)</f>
        <v>3458</v>
      </c>
      <c r="E60" s="10">
        <f>SUM(E59:E59)</f>
        <v>3458</v>
      </c>
      <c r="F60" s="6">
        <f>E60/D60</f>
        <v>1</v>
      </c>
    </row>
    <row r="61" spans="1:6" ht="12.75">
      <c r="A61" s="4">
        <v>854</v>
      </c>
      <c r="B61" s="4"/>
      <c r="C61" s="4" t="s">
        <v>11</v>
      </c>
      <c r="D61" s="4"/>
      <c r="E61" s="10"/>
      <c r="F61" s="6"/>
    </row>
    <row r="62" spans="1:6" ht="12.75">
      <c r="A62" s="4"/>
      <c r="B62" s="4">
        <v>85415</v>
      </c>
      <c r="C62" s="4" t="s">
        <v>30</v>
      </c>
      <c r="D62" s="4"/>
      <c r="E62" s="10"/>
      <c r="F62" s="6"/>
    </row>
    <row r="63" spans="1:6" ht="12.75">
      <c r="A63" s="4"/>
      <c r="B63" s="4"/>
      <c r="C63" s="4" t="s">
        <v>31</v>
      </c>
      <c r="D63" s="4">
        <v>400</v>
      </c>
      <c r="E63" s="10">
        <v>400</v>
      </c>
      <c r="F63" s="6">
        <f>E63/D63</f>
        <v>1</v>
      </c>
    </row>
    <row r="64" spans="1:6" ht="12.75">
      <c r="A64" s="4"/>
      <c r="B64" s="4" t="s">
        <v>9</v>
      </c>
      <c r="C64" s="4"/>
      <c r="D64" s="4">
        <f>SUM(D63)</f>
        <v>400</v>
      </c>
      <c r="E64" s="10">
        <f>SUM(E63)</f>
        <v>400</v>
      </c>
      <c r="F64" s="6"/>
    </row>
    <row r="65" spans="1:6" ht="12.75">
      <c r="A65" s="4"/>
      <c r="B65" s="4"/>
      <c r="C65" s="4" t="s">
        <v>13</v>
      </c>
      <c r="D65" s="4">
        <f>SUM(D60,D57,D52,D64)</f>
        <v>883558</v>
      </c>
      <c r="E65" s="4">
        <f>SUM(E60,E57,E52,E64)</f>
        <v>464759.14</v>
      </c>
      <c r="F65" s="6">
        <f>E65/D65</f>
        <v>0.5260086378030644</v>
      </c>
    </row>
    <row r="66" spans="1:6" ht="12.75">
      <c r="A66" s="1"/>
      <c r="B66" s="2" t="s">
        <v>16</v>
      </c>
      <c r="C66" s="1"/>
      <c r="D66" s="1"/>
      <c r="E66" s="1"/>
      <c r="F66" s="1"/>
    </row>
    <row r="67" spans="1:6" ht="12.75">
      <c r="A67" s="3" t="s">
        <v>0</v>
      </c>
      <c r="B67" s="3" t="s">
        <v>1</v>
      </c>
      <c r="C67" s="3" t="s">
        <v>2</v>
      </c>
      <c r="D67" s="3" t="s">
        <v>3</v>
      </c>
      <c r="E67" s="3" t="s">
        <v>4</v>
      </c>
      <c r="F67" s="3" t="s">
        <v>29</v>
      </c>
    </row>
    <row r="68" spans="1:6" ht="12.75">
      <c r="A68" s="4">
        <v>801</v>
      </c>
      <c r="B68" s="4"/>
      <c r="C68" s="4" t="s">
        <v>5</v>
      </c>
      <c r="D68" s="4"/>
      <c r="E68" s="4"/>
      <c r="F68" s="4"/>
    </row>
    <row r="69" spans="1:6" ht="12.75">
      <c r="A69" s="4"/>
      <c r="B69" s="4">
        <v>80101</v>
      </c>
      <c r="C69" s="4" t="s">
        <v>6</v>
      </c>
      <c r="D69" s="4"/>
      <c r="E69" s="4"/>
      <c r="F69" s="4"/>
    </row>
    <row r="70" spans="1:6" ht="12.75">
      <c r="A70" s="4"/>
      <c r="B70" s="4"/>
      <c r="C70" s="5" t="s">
        <v>7</v>
      </c>
      <c r="D70" s="4">
        <v>717000</v>
      </c>
      <c r="E70" s="4">
        <v>370125.04</v>
      </c>
      <c r="F70" s="6">
        <f>E70/D70</f>
        <v>0.5162134449093445</v>
      </c>
    </row>
    <row r="71" spans="1:6" ht="14.25" customHeight="1">
      <c r="A71" s="4"/>
      <c r="B71" s="4"/>
      <c r="C71" s="5" t="s">
        <v>8</v>
      </c>
      <c r="D71" s="4">
        <v>126900</v>
      </c>
      <c r="E71" s="4">
        <v>70178.77</v>
      </c>
      <c r="F71" s="6">
        <f>E71/D71</f>
        <v>0.5530241922773838</v>
      </c>
    </row>
    <row r="72" spans="1:6" ht="97.5" customHeight="1">
      <c r="A72" s="4"/>
      <c r="B72" s="4"/>
      <c r="C72" s="7" t="s">
        <v>53</v>
      </c>
      <c r="D72" s="4"/>
      <c r="E72" s="4"/>
      <c r="F72" s="6"/>
    </row>
    <row r="73" spans="1:6" ht="12.75">
      <c r="A73" s="4"/>
      <c r="B73" s="4" t="s">
        <v>9</v>
      </c>
      <c r="C73" s="4"/>
      <c r="D73" s="4">
        <f>SUM(D70:D72)</f>
        <v>843900</v>
      </c>
      <c r="E73" s="4">
        <f>SUM(E70:E72)</f>
        <v>440303.81</v>
      </c>
      <c r="F73" s="6">
        <f>E73/D73</f>
        <v>0.5217487972508591</v>
      </c>
    </row>
    <row r="74" spans="1:6" ht="12.75">
      <c r="A74" s="4"/>
      <c r="B74" s="4">
        <v>80103</v>
      </c>
      <c r="C74" s="4" t="s">
        <v>27</v>
      </c>
      <c r="D74" s="4"/>
      <c r="E74" s="4"/>
      <c r="F74" s="6"/>
    </row>
    <row r="75" spans="1:6" ht="12.75">
      <c r="A75" s="4"/>
      <c r="B75" s="4"/>
      <c r="C75" s="4" t="s">
        <v>7</v>
      </c>
      <c r="D75" s="4">
        <v>150000</v>
      </c>
      <c r="E75" s="4">
        <v>85490.73</v>
      </c>
      <c r="F75" s="6">
        <f>E75/D75</f>
        <v>0.5699382</v>
      </c>
    </row>
    <row r="76" spans="1:6" ht="12.75">
      <c r="A76" s="4"/>
      <c r="B76" s="4"/>
      <c r="C76" s="4" t="s">
        <v>8</v>
      </c>
      <c r="D76" s="4">
        <v>38300</v>
      </c>
      <c r="E76" s="10">
        <v>17715.4</v>
      </c>
      <c r="F76" s="6">
        <f>E76/D76</f>
        <v>0.46254308093994784</v>
      </c>
    </row>
    <row r="77" spans="1:6" ht="64.5" customHeight="1">
      <c r="A77" s="4"/>
      <c r="B77" s="4"/>
      <c r="C77" s="7" t="s">
        <v>54</v>
      </c>
      <c r="D77" s="4"/>
      <c r="E77" s="4"/>
      <c r="F77" s="6"/>
    </row>
    <row r="78" spans="1:6" ht="12.75">
      <c r="A78" s="4"/>
      <c r="B78" s="4" t="s">
        <v>9</v>
      </c>
      <c r="C78" s="4"/>
      <c r="D78" s="4">
        <f>SUM(D75:D77)</f>
        <v>188300</v>
      </c>
      <c r="E78" s="4">
        <f>SUM(E75:E77)</f>
        <v>103206.13</v>
      </c>
      <c r="F78" s="6">
        <f>E78/D78</f>
        <v>0.5480941582580988</v>
      </c>
    </row>
    <row r="79" spans="1:6" ht="12.75">
      <c r="A79" s="4"/>
      <c r="B79" s="4">
        <v>80148</v>
      </c>
      <c r="C79" s="4" t="s">
        <v>35</v>
      </c>
      <c r="D79" s="4"/>
      <c r="E79" s="4"/>
      <c r="F79" s="6"/>
    </row>
    <row r="80" spans="1:6" ht="12.75">
      <c r="A80" s="4"/>
      <c r="B80" s="4"/>
      <c r="C80" s="5" t="s">
        <v>7</v>
      </c>
      <c r="D80" s="4">
        <v>70000</v>
      </c>
      <c r="E80" s="4">
        <v>38428.34</v>
      </c>
      <c r="F80" s="6">
        <f>E80/D80</f>
        <v>0.5489762857142857</v>
      </c>
    </row>
    <row r="81" spans="1:6" ht="12.75">
      <c r="A81" s="4"/>
      <c r="B81" s="4"/>
      <c r="C81" s="4" t="s">
        <v>8</v>
      </c>
      <c r="D81" s="4">
        <v>44700</v>
      </c>
      <c r="E81" s="4">
        <v>15833.82</v>
      </c>
      <c r="F81" s="6">
        <f>E81/D81</f>
        <v>0.3542241610738255</v>
      </c>
    </row>
    <row r="82" spans="1:6" ht="34.5" customHeight="1">
      <c r="A82" s="4"/>
      <c r="B82" s="4"/>
      <c r="C82" s="7" t="s">
        <v>55</v>
      </c>
      <c r="D82" s="4"/>
      <c r="E82" s="4"/>
      <c r="F82" s="6"/>
    </row>
    <row r="83" spans="1:6" ht="12.75">
      <c r="A83" s="4"/>
      <c r="B83" s="4" t="s">
        <v>9</v>
      </c>
      <c r="C83" s="4"/>
      <c r="D83" s="4">
        <f>SUM(D80:D82)</f>
        <v>114700</v>
      </c>
      <c r="E83" s="4">
        <f>SUM(E80:E82)</f>
        <v>54262.159999999996</v>
      </c>
      <c r="F83" s="6">
        <f>E83/D83</f>
        <v>0.4730789886660854</v>
      </c>
    </row>
    <row r="84" spans="1:6" ht="12.75">
      <c r="A84" s="4"/>
      <c r="B84" s="4">
        <v>80195</v>
      </c>
      <c r="C84" s="4" t="s">
        <v>10</v>
      </c>
      <c r="D84" s="4"/>
      <c r="E84" s="4"/>
      <c r="F84" s="6"/>
    </row>
    <row r="85" spans="1:6" ht="12" customHeight="1">
      <c r="A85" s="4"/>
      <c r="B85" s="4"/>
      <c r="C85" s="7" t="s">
        <v>23</v>
      </c>
      <c r="D85" s="4">
        <v>4611</v>
      </c>
      <c r="E85" s="10">
        <v>4611</v>
      </c>
      <c r="F85" s="6">
        <f>E85/D85</f>
        <v>1</v>
      </c>
    </row>
    <row r="86" spans="1:6" ht="12.75">
      <c r="A86" s="4"/>
      <c r="B86" s="4" t="s">
        <v>9</v>
      </c>
      <c r="C86" s="4"/>
      <c r="D86" s="4">
        <f>SUM(D85)</f>
        <v>4611</v>
      </c>
      <c r="E86" s="10">
        <f>SUM(E85)</f>
        <v>4611</v>
      </c>
      <c r="F86" s="6">
        <f>E86/D86</f>
        <v>1</v>
      </c>
    </row>
    <row r="87" spans="1:6" ht="12.75">
      <c r="A87" s="4">
        <v>854</v>
      </c>
      <c r="B87" s="4"/>
      <c r="C87" s="4" t="s">
        <v>11</v>
      </c>
      <c r="D87" s="4"/>
      <c r="E87" s="4"/>
      <c r="F87" s="6"/>
    </row>
    <row r="88" spans="1:6" ht="12.75">
      <c r="A88" s="4"/>
      <c r="B88" s="4">
        <v>85401</v>
      </c>
      <c r="C88" s="4" t="s">
        <v>17</v>
      </c>
      <c r="D88" s="4"/>
      <c r="E88" s="4"/>
      <c r="F88" s="6"/>
    </row>
    <row r="89" spans="1:6" ht="12.75">
      <c r="A89" s="4"/>
      <c r="B89" s="4"/>
      <c r="C89" s="5" t="s">
        <v>7</v>
      </c>
      <c r="D89" s="4">
        <v>50000</v>
      </c>
      <c r="E89" s="4">
        <v>14968.86</v>
      </c>
      <c r="F89" s="6">
        <f>E89/D89</f>
        <v>0.2993772</v>
      </c>
    </row>
    <row r="90" spans="1:6" ht="12.75">
      <c r="A90" s="4"/>
      <c r="B90" s="4"/>
      <c r="C90" s="5" t="s">
        <v>8</v>
      </c>
      <c r="D90" s="4">
        <v>11700</v>
      </c>
      <c r="E90" s="10">
        <v>4288.36</v>
      </c>
      <c r="F90" s="6">
        <f>E90/D90</f>
        <v>0.3665264957264957</v>
      </c>
    </row>
    <row r="91" spans="1:6" ht="26.25" customHeight="1">
      <c r="A91" s="4"/>
      <c r="B91" s="4"/>
      <c r="C91" s="7" t="s">
        <v>56</v>
      </c>
      <c r="D91" s="4"/>
      <c r="E91" s="4"/>
      <c r="F91" s="6"/>
    </row>
    <row r="92" spans="1:6" ht="12.75">
      <c r="A92" s="4"/>
      <c r="B92" s="4" t="s">
        <v>9</v>
      </c>
      <c r="C92" s="5"/>
      <c r="D92" s="4">
        <f>SUM(D88:D91)</f>
        <v>61700</v>
      </c>
      <c r="E92" s="4">
        <f>SUM(E89:E91)</f>
        <v>19257.22</v>
      </c>
      <c r="F92" s="6">
        <f>E92/D92</f>
        <v>0.3121105348460292</v>
      </c>
    </row>
    <row r="93" spans="1:6" ht="12.75">
      <c r="A93" s="4"/>
      <c r="B93" s="4">
        <v>85415</v>
      </c>
      <c r="C93" s="4" t="s">
        <v>30</v>
      </c>
      <c r="D93" s="4"/>
      <c r="E93" s="4"/>
      <c r="F93" s="6"/>
    </row>
    <row r="94" spans="1:6" ht="12.75">
      <c r="A94" s="4"/>
      <c r="B94" s="4"/>
      <c r="C94" s="4" t="s">
        <v>31</v>
      </c>
      <c r="D94" s="4">
        <v>600</v>
      </c>
      <c r="E94" s="10">
        <v>600</v>
      </c>
      <c r="F94" s="6">
        <f>E94/D94</f>
        <v>1</v>
      </c>
    </row>
    <row r="95" spans="1:6" ht="12.75">
      <c r="A95" s="4"/>
      <c r="B95" s="4" t="s">
        <v>9</v>
      </c>
      <c r="C95" s="4"/>
      <c r="D95" s="4">
        <f>SUM(D94:D94)</f>
        <v>600</v>
      </c>
      <c r="E95" s="10">
        <f>SUM(E94:E94)</f>
        <v>600</v>
      </c>
      <c r="F95" s="6">
        <f>E95/D95</f>
        <v>1</v>
      </c>
    </row>
    <row r="96" spans="1:6" ht="12.75">
      <c r="A96" s="4"/>
      <c r="B96" s="4"/>
      <c r="C96" s="4" t="s">
        <v>13</v>
      </c>
      <c r="D96" s="4">
        <f>SUM(D92,D86,D78,D73,D95,D83)</f>
        <v>1213811</v>
      </c>
      <c r="E96" s="4">
        <f>SUM(E92,E86,E78,E73,E95,E83)</f>
        <v>622240.3200000001</v>
      </c>
      <c r="F96" s="6">
        <f>E96/D96</f>
        <v>0.5126336142941529</v>
      </c>
    </row>
    <row r="97" spans="1:6" ht="12.75">
      <c r="A97" s="1"/>
      <c r="B97" s="2" t="s">
        <v>18</v>
      </c>
      <c r="C97" s="1"/>
      <c r="D97" s="1"/>
      <c r="E97" s="1"/>
      <c r="F97" s="1"/>
    </row>
    <row r="98" spans="1:6" ht="12.75">
      <c r="A98" s="3" t="s">
        <v>0</v>
      </c>
      <c r="B98" s="3" t="s">
        <v>1</v>
      </c>
      <c r="C98" s="3" t="s">
        <v>2</v>
      </c>
      <c r="D98" s="3" t="s">
        <v>3</v>
      </c>
      <c r="E98" s="3" t="s">
        <v>4</v>
      </c>
      <c r="F98" s="3" t="s">
        <v>29</v>
      </c>
    </row>
    <row r="99" spans="1:6" ht="12.75">
      <c r="A99" s="4">
        <v>801</v>
      </c>
      <c r="B99" s="4"/>
      <c r="C99" s="4" t="s">
        <v>5</v>
      </c>
      <c r="D99" s="4"/>
      <c r="E99" s="4"/>
      <c r="F99" s="4"/>
    </row>
    <row r="100" spans="1:6" ht="12.75">
      <c r="A100" s="4"/>
      <c r="B100" s="4">
        <v>80101</v>
      </c>
      <c r="C100" s="4" t="s">
        <v>6</v>
      </c>
      <c r="D100" s="4"/>
      <c r="E100" s="4"/>
      <c r="F100" s="4"/>
    </row>
    <row r="101" spans="1:6" ht="12.75">
      <c r="A101" s="4"/>
      <c r="B101" s="4"/>
      <c r="C101" s="5" t="s">
        <v>7</v>
      </c>
      <c r="D101" s="4">
        <v>592000</v>
      </c>
      <c r="E101" s="4">
        <v>301623.42</v>
      </c>
      <c r="F101" s="6">
        <f>E101/D101</f>
        <v>0.5094990202702703</v>
      </c>
    </row>
    <row r="102" spans="1:6" ht="12.75">
      <c r="A102" s="4"/>
      <c r="B102" s="4"/>
      <c r="C102" s="5" t="s">
        <v>8</v>
      </c>
      <c r="D102" s="4">
        <v>114400</v>
      </c>
      <c r="E102" s="4">
        <v>51034.18</v>
      </c>
      <c r="F102" s="6">
        <f>E102/D102</f>
        <v>0.44610297202797206</v>
      </c>
    </row>
    <row r="103" spans="1:6" ht="110.25" customHeight="1">
      <c r="A103" s="4"/>
      <c r="B103" s="4"/>
      <c r="C103" s="7" t="s">
        <v>57</v>
      </c>
      <c r="D103" s="4"/>
      <c r="E103" s="4"/>
      <c r="F103" s="6"/>
    </row>
    <row r="104" spans="1:6" ht="12.75">
      <c r="A104" s="4"/>
      <c r="B104" s="4" t="s">
        <v>9</v>
      </c>
      <c r="C104" s="7"/>
      <c r="D104" s="4">
        <f>SUM(D101:D103)</f>
        <v>706400</v>
      </c>
      <c r="E104" s="10">
        <f>SUM(E101:E103)</f>
        <v>352657.6</v>
      </c>
      <c r="F104" s="6">
        <f>E104/D104</f>
        <v>0.4992321630804077</v>
      </c>
    </row>
    <row r="105" spans="1:6" ht="12.75">
      <c r="A105" s="4"/>
      <c r="B105" s="4">
        <v>80103</v>
      </c>
      <c r="C105" s="12" t="s">
        <v>27</v>
      </c>
      <c r="D105" s="13"/>
      <c r="E105" s="4"/>
      <c r="F105" s="6"/>
    </row>
    <row r="106" spans="1:6" ht="12.75">
      <c r="A106" s="4"/>
      <c r="B106" s="4"/>
      <c r="C106" s="5" t="s">
        <v>7</v>
      </c>
      <c r="D106" s="4">
        <v>106000</v>
      </c>
      <c r="E106" s="4">
        <v>58652.18</v>
      </c>
      <c r="F106" s="6">
        <f>E106/D106</f>
        <v>0.5533224528301887</v>
      </c>
    </row>
    <row r="107" spans="1:6" ht="12.75">
      <c r="A107" s="4"/>
      <c r="B107" s="4"/>
      <c r="C107" s="5" t="s">
        <v>8</v>
      </c>
      <c r="D107" s="4">
        <v>22600</v>
      </c>
      <c r="E107" s="4">
        <v>8427.68</v>
      </c>
      <c r="F107" s="6">
        <f>E107/D107</f>
        <v>0.3729061946902655</v>
      </c>
    </row>
    <row r="108" spans="1:6" ht="51.75" customHeight="1">
      <c r="A108" s="4"/>
      <c r="B108" s="4"/>
      <c r="C108" s="7" t="s">
        <v>58</v>
      </c>
      <c r="D108" s="4"/>
      <c r="E108" s="4"/>
      <c r="F108" s="6"/>
    </row>
    <row r="109" spans="1:6" ht="12.75">
      <c r="A109" s="4"/>
      <c r="B109" s="4" t="s">
        <v>9</v>
      </c>
      <c r="C109" s="4"/>
      <c r="D109" s="4">
        <f>SUM(D106:D108)</f>
        <v>128600</v>
      </c>
      <c r="E109" s="4">
        <f>SUM(E106:E108)</f>
        <v>67079.86</v>
      </c>
      <c r="F109" s="6">
        <f>E109/D109</f>
        <v>0.5216163297045101</v>
      </c>
    </row>
    <row r="110" spans="1:6" ht="12.75">
      <c r="A110" s="4"/>
      <c r="B110" s="4">
        <v>80148</v>
      </c>
      <c r="C110" s="4" t="s">
        <v>35</v>
      </c>
      <c r="D110" s="4"/>
      <c r="E110" s="10"/>
      <c r="F110" s="6"/>
    </row>
    <row r="111" spans="1:6" ht="12.75">
      <c r="A111" s="4"/>
      <c r="B111" s="4"/>
      <c r="C111" s="5" t="s">
        <v>7</v>
      </c>
      <c r="D111" s="4">
        <v>61000</v>
      </c>
      <c r="E111" s="10">
        <v>28731.87</v>
      </c>
      <c r="F111" s="6">
        <f>E111/D111</f>
        <v>0.471014262295082</v>
      </c>
    </row>
    <row r="112" spans="1:6" ht="12.75">
      <c r="A112" s="4"/>
      <c r="B112" s="4"/>
      <c r="C112" s="4" t="s">
        <v>8</v>
      </c>
      <c r="D112" s="4">
        <v>27390</v>
      </c>
      <c r="E112" s="10">
        <v>10464.5</v>
      </c>
      <c r="F112" s="6">
        <f>E112/D112</f>
        <v>0.3820554947060971</v>
      </c>
    </row>
    <row r="113" spans="1:6" ht="51.75" customHeight="1">
      <c r="A113" s="4"/>
      <c r="B113" s="4"/>
      <c r="C113" s="7" t="s">
        <v>59</v>
      </c>
      <c r="D113" s="4"/>
      <c r="E113" s="10"/>
      <c r="F113" s="6"/>
    </row>
    <row r="114" spans="1:6" ht="12.75">
      <c r="A114" s="4"/>
      <c r="B114" s="4" t="s">
        <v>9</v>
      </c>
      <c r="C114" s="4"/>
      <c r="D114" s="4">
        <f>SUM(D111:D113)</f>
        <v>88390</v>
      </c>
      <c r="E114" s="4">
        <f>SUM(E111:E113)</f>
        <v>39196.369999999995</v>
      </c>
      <c r="F114" s="6">
        <f>E114/D114</f>
        <v>0.44344801448127613</v>
      </c>
    </row>
    <row r="115" spans="1:6" ht="12.75">
      <c r="A115" s="4"/>
      <c r="B115" s="4">
        <v>80195</v>
      </c>
      <c r="C115" s="4" t="s">
        <v>32</v>
      </c>
      <c r="D115" s="4"/>
      <c r="E115" s="4"/>
      <c r="F115" s="6"/>
    </row>
    <row r="116" spans="1:6" ht="14.25" customHeight="1">
      <c r="A116" s="4"/>
      <c r="B116" s="4"/>
      <c r="C116" s="5" t="s">
        <v>36</v>
      </c>
      <c r="D116" s="4">
        <v>2882</v>
      </c>
      <c r="E116" s="10">
        <v>2882</v>
      </c>
      <c r="F116" s="6">
        <f>E116/D116</f>
        <v>1</v>
      </c>
    </row>
    <row r="117" spans="1:6" ht="12.75">
      <c r="A117" s="4"/>
      <c r="B117" s="4" t="s">
        <v>9</v>
      </c>
      <c r="C117" s="4"/>
      <c r="D117" s="4">
        <f>SUM(D116)</f>
        <v>2882</v>
      </c>
      <c r="E117" s="10">
        <f>SUM(E116)</f>
        <v>2882</v>
      </c>
      <c r="F117" s="6">
        <f>E117/D117</f>
        <v>1</v>
      </c>
    </row>
    <row r="118" spans="1:6" ht="12.75">
      <c r="A118" s="4">
        <v>854</v>
      </c>
      <c r="B118" s="4"/>
      <c r="C118" s="4" t="s">
        <v>11</v>
      </c>
      <c r="D118" s="4"/>
      <c r="E118" s="4"/>
      <c r="F118" s="6"/>
    </row>
    <row r="119" spans="1:6" ht="12.75">
      <c r="A119" s="4"/>
      <c r="B119" s="4">
        <v>85401</v>
      </c>
      <c r="C119" s="4" t="s">
        <v>17</v>
      </c>
      <c r="D119" s="4"/>
      <c r="E119" s="4"/>
      <c r="F119" s="6"/>
    </row>
    <row r="120" spans="1:6" ht="12.75">
      <c r="A120" s="4"/>
      <c r="B120" s="4"/>
      <c r="C120" s="5" t="s">
        <v>7</v>
      </c>
      <c r="D120" s="4">
        <v>38000</v>
      </c>
      <c r="E120" s="10">
        <v>14907.18</v>
      </c>
      <c r="F120" s="6">
        <f>E120/D120</f>
        <v>0.3922942105263158</v>
      </c>
    </row>
    <row r="121" spans="1:6" ht="12.75">
      <c r="A121" s="4"/>
      <c r="B121" s="4"/>
      <c r="C121" s="5" t="s">
        <v>8</v>
      </c>
      <c r="D121" s="4">
        <v>12400</v>
      </c>
      <c r="E121" s="4">
        <v>5452.98</v>
      </c>
      <c r="F121" s="6">
        <f>E121/D121</f>
        <v>0.43975645161290317</v>
      </c>
    </row>
    <row r="122" spans="1:6" ht="49.5" customHeight="1">
      <c r="A122" s="4"/>
      <c r="B122" s="4"/>
      <c r="C122" s="7" t="s">
        <v>60</v>
      </c>
      <c r="D122" s="4"/>
      <c r="E122" s="4"/>
      <c r="F122" s="6"/>
    </row>
    <row r="123" spans="1:6" ht="12.75">
      <c r="A123" s="4"/>
      <c r="B123" s="4" t="s">
        <v>9</v>
      </c>
      <c r="C123" s="5"/>
      <c r="D123" s="4">
        <f>SUM(D119:D122)</f>
        <v>50400</v>
      </c>
      <c r="E123" s="4">
        <f>SUM(E120:E122)</f>
        <v>20360.16</v>
      </c>
      <c r="F123" s="6">
        <f>E123/D123</f>
        <v>0.4039714285714286</v>
      </c>
    </row>
    <row r="124" spans="1:6" ht="12.75">
      <c r="A124" s="4"/>
      <c r="B124" s="4">
        <v>85415</v>
      </c>
      <c r="C124" s="4" t="s">
        <v>30</v>
      </c>
      <c r="D124" s="4"/>
      <c r="E124" s="4"/>
      <c r="F124" s="6"/>
    </row>
    <row r="125" spans="1:6" ht="12.75">
      <c r="A125" s="4"/>
      <c r="B125" s="4"/>
      <c r="C125" s="4" t="s">
        <v>31</v>
      </c>
      <c r="D125" s="4">
        <v>500</v>
      </c>
      <c r="E125" s="10">
        <v>500</v>
      </c>
      <c r="F125" s="6">
        <f>E125/D125</f>
        <v>1</v>
      </c>
    </row>
    <row r="126" spans="1:6" ht="12.75">
      <c r="A126" s="4"/>
      <c r="B126" s="4" t="s">
        <v>9</v>
      </c>
      <c r="C126" s="4"/>
      <c r="D126" s="4">
        <f>SUM(D125)</f>
        <v>500</v>
      </c>
      <c r="E126" s="10">
        <f>SUM(E125)</f>
        <v>500</v>
      </c>
      <c r="F126" s="6">
        <f>E126/D126</f>
        <v>1</v>
      </c>
    </row>
    <row r="127" spans="1:6" ht="12.75">
      <c r="A127" s="4"/>
      <c r="B127" s="4"/>
      <c r="C127" s="4" t="s">
        <v>13</v>
      </c>
      <c r="D127" s="4">
        <f>SUM(D123,D109,D104,D117,D126,D114)</f>
        <v>977172</v>
      </c>
      <c r="E127" s="4">
        <f>SUM(E123,E109,E104,E117,E126,E114)</f>
        <v>482675.99</v>
      </c>
      <c r="F127" s="6">
        <f>E127/D127</f>
        <v>0.4939519245332449</v>
      </c>
    </row>
    <row r="128" spans="1:6" ht="12.75">
      <c r="A128" s="1"/>
      <c r="B128" s="2" t="s">
        <v>24</v>
      </c>
      <c r="C128" s="1"/>
      <c r="D128" s="1"/>
      <c r="E128" s="1"/>
      <c r="F128" s="1"/>
    </row>
    <row r="129" spans="1:6" ht="12.75">
      <c r="A129" s="3" t="s">
        <v>0</v>
      </c>
      <c r="B129" s="3" t="s">
        <v>1</v>
      </c>
      <c r="C129" s="3" t="s">
        <v>2</v>
      </c>
      <c r="D129" s="3" t="s">
        <v>3</v>
      </c>
      <c r="E129" s="3" t="s">
        <v>4</v>
      </c>
      <c r="F129" s="3" t="s">
        <v>29</v>
      </c>
    </row>
    <row r="130" spans="1:6" ht="12.75">
      <c r="A130" s="4">
        <v>801</v>
      </c>
      <c r="B130" s="4"/>
      <c r="C130" s="4" t="s">
        <v>5</v>
      </c>
      <c r="D130" s="4"/>
      <c r="E130" s="4"/>
      <c r="F130" s="4"/>
    </row>
    <row r="131" spans="1:6" ht="12.75">
      <c r="A131" s="4"/>
      <c r="B131" s="4">
        <v>80101</v>
      </c>
      <c r="C131" s="4" t="s">
        <v>6</v>
      </c>
      <c r="D131" s="4"/>
      <c r="E131" s="4"/>
      <c r="F131" s="4"/>
    </row>
    <row r="132" spans="1:6" ht="12.75">
      <c r="A132" s="4"/>
      <c r="B132" s="4"/>
      <c r="C132" s="5" t="s">
        <v>7</v>
      </c>
      <c r="D132" s="4">
        <v>940000</v>
      </c>
      <c r="E132" s="4">
        <v>448271.65</v>
      </c>
      <c r="F132" s="6">
        <f>E132/D132</f>
        <v>0.4768847340425532</v>
      </c>
    </row>
    <row r="133" spans="1:6" ht="12.75">
      <c r="A133" s="4"/>
      <c r="B133" s="4"/>
      <c r="C133" s="5" t="s">
        <v>8</v>
      </c>
      <c r="D133" s="4">
        <v>123473</v>
      </c>
      <c r="E133" s="4">
        <v>82940.64</v>
      </c>
      <c r="F133" s="6">
        <f>E133/D133</f>
        <v>0.6717309857215747</v>
      </c>
    </row>
    <row r="134" spans="1:6" ht="99.75" customHeight="1">
      <c r="A134" s="4"/>
      <c r="B134" s="4"/>
      <c r="C134" s="7" t="s">
        <v>50</v>
      </c>
      <c r="D134" s="4"/>
      <c r="E134" s="4"/>
      <c r="F134" s="6"/>
    </row>
    <row r="135" spans="1:6" ht="12" customHeight="1">
      <c r="A135" s="4"/>
      <c r="B135" s="4"/>
      <c r="C135" s="7" t="s">
        <v>37</v>
      </c>
      <c r="D135" s="4">
        <v>25000</v>
      </c>
      <c r="E135" s="4">
        <v>0</v>
      </c>
      <c r="F135" s="6"/>
    </row>
    <row r="136" spans="1:6" ht="12" customHeight="1">
      <c r="A136" s="4"/>
      <c r="B136" s="4" t="s">
        <v>9</v>
      </c>
      <c r="C136" s="7"/>
      <c r="D136" s="4">
        <f>SUM(D132:D135)</f>
        <v>1088473</v>
      </c>
      <c r="E136" s="4">
        <f>SUM(E132:E135)</f>
        <v>531212.29</v>
      </c>
      <c r="F136" s="6">
        <f>E136/D136</f>
        <v>0.48803442069761954</v>
      </c>
    </row>
    <row r="137" spans="1:6" ht="17.25" customHeight="1">
      <c r="A137" s="4"/>
      <c r="B137" s="4">
        <v>80103</v>
      </c>
      <c r="C137" s="14" t="s">
        <v>27</v>
      </c>
      <c r="D137" s="13"/>
      <c r="E137" s="4"/>
      <c r="F137" s="6"/>
    </row>
    <row r="138" spans="1:6" ht="12.75" customHeight="1">
      <c r="A138" s="4"/>
      <c r="B138" s="4"/>
      <c r="C138" s="5" t="s">
        <v>7</v>
      </c>
      <c r="D138" s="4">
        <v>52000</v>
      </c>
      <c r="E138" s="4">
        <v>23564.29</v>
      </c>
      <c r="F138" s="6">
        <f>E138/D138</f>
        <v>0.4531594230769231</v>
      </c>
    </row>
    <row r="139" spans="1:6" ht="12.75">
      <c r="A139" s="4"/>
      <c r="B139" s="4"/>
      <c r="C139" s="5" t="s">
        <v>8</v>
      </c>
      <c r="D139" s="4">
        <v>22400</v>
      </c>
      <c r="E139" s="4">
        <v>13644.42</v>
      </c>
      <c r="F139" s="6">
        <f>E139/D139</f>
        <v>0.6091258928571429</v>
      </c>
    </row>
    <row r="140" spans="1:6" ht="35.25" customHeight="1">
      <c r="A140" s="4"/>
      <c r="B140" s="4"/>
      <c r="C140" s="7" t="s">
        <v>51</v>
      </c>
      <c r="D140" s="4"/>
      <c r="E140" s="4"/>
      <c r="F140" s="6"/>
    </row>
    <row r="141" spans="1:6" ht="12.75">
      <c r="A141" s="4"/>
      <c r="B141" s="4" t="s">
        <v>9</v>
      </c>
      <c r="C141" s="4"/>
      <c r="D141" s="4">
        <f>SUM(D138:D140)</f>
        <v>74400</v>
      </c>
      <c r="E141" s="10">
        <f>SUM(E138:E140)</f>
        <v>37208.71</v>
      </c>
      <c r="F141" s="6">
        <f>E141/D141</f>
        <v>0.5001170698924731</v>
      </c>
    </row>
    <row r="142" spans="1:6" ht="12.75">
      <c r="A142" s="4"/>
      <c r="B142" s="4">
        <v>80195</v>
      </c>
      <c r="C142" s="4" t="s">
        <v>10</v>
      </c>
      <c r="D142" s="4"/>
      <c r="E142" s="10"/>
      <c r="F142" s="6"/>
    </row>
    <row r="143" spans="1:6" ht="12.75" customHeight="1">
      <c r="A143" s="4"/>
      <c r="B143" s="4"/>
      <c r="C143" s="7" t="s">
        <v>23</v>
      </c>
      <c r="D143" s="4">
        <v>11528</v>
      </c>
      <c r="E143" s="10">
        <v>11528</v>
      </c>
      <c r="F143" s="6">
        <f>E143/D143</f>
        <v>1</v>
      </c>
    </row>
    <row r="144" spans="1:6" ht="12.75">
      <c r="A144" s="4"/>
      <c r="B144" s="4" t="s">
        <v>9</v>
      </c>
      <c r="C144" s="4"/>
      <c r="D144" s="4">
        <f>SUM(D143)</f>
        <v>11528</v>
      </c>
      <c r="E144" s="10">
        <f>SUM(E143)</f>
        <v>11528</v>
      </c>
      <c r="F144" s="6">
        <f>E144/D144</f>
        <v>1</v>
      </c>
    </row>
    <row r="145" spans="1:6" ht="12.75">
      <c r="A145" s="4">
        <v>854</v>
      </c>
      <c r="B145" s="4"/>
      <c r="C145" s="4" t="s">
        <v>11</v>
      </c>
      <c r="D145" s="4"/>
      <c r="E145" s="4"/>
      <c r="F145" s="6"/>
    </row>
    <row r="146" spans="1:6" ht="12.75">
      <c r="A146" s="4"/>
      <c r="B146" s="4">
        <v>85401</v>
      </c>
      <c r="C146" s="4" t="s">
        <v>17</v>
      </c>
      <c r="D146" s="4"/>
      <c r="E146" s="4"/>
      <c r="F146" s="6"/>
    </row>
    <row r="147" spans="1:6" ht="12.75">
      <c r="A147" s="4"/>
      <c r="B147" s="4"/>
      <c r="C147" s="5" t="s">
        <v>7</v>
      </c>
      <c r="D147" s="4">
        <v>100000</v>
      </c>
      <c r="E147" s="4">
        <v>44672.73</v>
      </c>
      <c r="F147" s="6">
        <f>E147/D147</f>
        <v>0.44672730000000005</v>
      </c>
    </row>
    <row r="148" spans="1:6" ht="12.75">
      <c r="A148" s="4"/>
      <c r="B148" s="4"/>
      <c r="C148" s="5" t="s">
        <v>8</v>
      </c>
      <c r="D148" s="4">
        <v>10800</v>
      </c>
      <c r="E148" s="10">
        <v>4834.47</v>
      </c>
      <c r="F148" s="6">
        <f>E148/D148</f>
        <v>0.4476361111111111</v>
      </c>
    </row>
    <row r="149" spans="1:6" ht="22.5" customHeight="1">
      <c r="A149" s="4"/>
      <c r="B149" s="4"/>
      <c r="C149" s="7" t="s">
        <v>52</v>
      </c>
      <c r="D149" s="4"/>
      <c r="E149" s="4"/>
      <c r="F149" s="6"/>
    </row>
    <row r="150" spans="1:6" ht="12.75">
      <c r="A150" s="4"/>
      <c r="B150" s="4" t="s">
        <v>9</v>
      </c>
      <c r="C150" s="5"/>
      <c r="D150" s="4">
        <f>SUM(D146:D149)</f>
        <v>110800</v>
      </c>
      <c r="E150" s="10">
        <f>SUM(E147:E149)</f>
        <v>49507.200000000004</v>
      </c>
      <c r="F150" s="6">
        <f>E150/D150</f>
        <v>0.4468158844765343</v>
      </c>
    </row>
    <row r="151" spans="1:6" ht="12.75">
      <c r="A151" s="4"/>
      <c r="B151" s="4">
        <v>85415</v>
      </c>
      <c r="C151" s="4" t="s">
        <v>30</v>
      </c>
      <c r="D151" s="4"/>
      <c r="E151" s="4"/>
      <c r="F151" s="6"/>
    </row>
    <row r="152" spans="1:6" ht="12.75">
      <c r="A152" s="4"/>
      <c r="B152" s="4"/>
      <c r="C152" s="4" t="s">
        <v>31</v>
      </c>
      <c r="D152" s="4">
        <v>800</v>
      </c>
      <c r="E152" s="10">
        <v>800</v>
      </c>
      <c r="F152" s="6">
        <f>E152/D152</f>
        <v>1</v>
      </c>
    </row>
    <row r="153" spans="1:6" ht="12.75">
      <c r="A153" s="4"/>
      <c r="B153" s="4" t="s">
        <v>9</v>
      </c>
      <c r="C153" s="4"/>
      <c r="D153" s="4">
        <f>SUM(D152)</f>
        <v>800</v>
      </c>
      <c r="E153" s="10">
        <f>SUM(E152)</f>
        <v>800</v>
      </c>
      <c r="F153" s="6">
        <f>E153/D153</f>
        <v>1</v>
      </c>
    </row>
    <row r="154" spans="1:6" ht="12.75">
      <c r="A154" s="4"/>
      <c r="B154" s="4"/>
      <c r="C154" s="4" t="s">
        <v>13</v>
      </c>
      <c r="D154" s="4">
        <f>SUM(D150,D144,D141,D136,D153)</f>
        <v>1286001</v>
      </c>
      <c r="E154" s="10">
        <f>SUM(E150,E144,E141,E136,E153)</f>
        <v>630256.2000000001</v>
      </c>
      <c r="F154" s="6">
        <f>E154/D154</f>
        <v>0.4900899766018845</v>
      </c>
    </row>
    <row r="155" spans="1:6" ht="12.75">
      <c r="A155" s="1"/>
      <c r="B155" s="2" t="s">
        <v>26</v>
      </c>
      <c r="C155" s="1"/>
      <c r="D155" s="1"/>
      <c r="E155" s="1"/>
      <c r="F155" s="1"/>
    </row>
    <row r="156" spans="1:6" ht="12.75">
      <c r="A156" s="3" t="s">
        <v>0</v>
      </c>
      <c r="B156" s="3" t="s">
        <v>1</v>
      </c>
      <c r="C156" s="3" t="s">
        <v>2</v>
      </c>
      <c r="D156" s="3" t="s">
        <v>3</v>
      </c>
      <c r="E156" s="3" t="s">
        <v>4</v>
      </c>
      <c r="F156" s="3" t="s">
        <v>29</v>
      </c>
    </row>
    <row r="157" spans="1:6" ht="12.75">
      <c r="A157" s="4">
        <v>801</v>
      </c>
      <c r="B157" s="4"/>
      <c r="C157" s="4" t="s">
        <v>5</v>
      </c>
      <c r="D157" s="4"/>
      <c r="E157" s="4"/>
      <c r="F157" s="4"/>
    </row>
    <row r="158" spans="1:6" ht="12.75">
      <c r="A158" s="4"/>
      <c r="B158" s="4">
        <v>80101</v>
      </c>
      <c r="C158" s="4" t="s">
        <v>6</v>
      </c>
      <c r="D158" s="4"/>
      <c r="E158" s="4"/>
      <c r="F158" s="4"/>
    </row>
    <row r="159" spans="1:6" ht="12.75">
      <c r="A159" s="4"/>
      <c r="B159" s="4"/>
      <c r="C159" s="5" t="s">
        <v>7</v>
      </c>
      <c r="D159" s="4">
        <v>1440000</v>
      </c>
      <c r="E159" s="4">
        <v>714384.79</v>
      </c>
      <c r="F159" s="6">
        <f>E159/D159</f>
        <v>0.49610054861111114</v>
      </c>
    </row>
    <row r="160" spans="1:6" ht="12.75">
      <c r="A160" s="4"/>
      <c r="B160" s="4"/>
      <c r="C160" s="5" t="s">
        <v>8</v>
      </c>
      <c r="D160" s="4">
        <v>158600</v>
      </c>
      <c r="E160" s="4">
        <v>100166.97</v>
      </c>
      <c r="F160" s="6">
        <f>E160/D160</f>
        <v>0.6315697982345524</v>
      </c>
    </row>
    <row r="161" spans="1:6" ht="99.75" customHeight="1">
      <c r="A161" s="4"/>
      <c r="B161" s="4"/>
      <c r="C161" s="7" t="s">
        <v>65</v>
      </c>
      <c r="D161" s="4"/>
      <c r="E161" s="4"/>
      <c r="F161" s="6"/>
    </row>
    <row r="162" spans="1:6" ht="12.75" customHeight="1">
      <c r="A162" s="4"/>
      <c r="B162" s="4"/>
      <c r="C162" s="7" t="s">
        <v>37</v>
      </c>
      <c r="D162" s="4">
        <v>25000</v>
      </c>
      <c r="E162" s="10">
        <v>0</v>
      </c>
      <c r="F162" s="6"/>
    </row>
    <row r="163" spans="1:6" ht="12.75">
      <c r="A163" s="4"/>
      <c r="B163" s="4" t="s">
        <v>9</v>
      </c>
      <c r="C163" s="7"/>
      <c r="D163" s="4">
        <f>SUM(D159:D162)</f>
        <v>1623600</v>
      </c>
      <c r="E163" s="4">
        <f>SUM(E159:E162)</f>
        <v>814551.76</v>
      </c>
      <c r="F163" s="6">
        <f>E163/D163</f>
        <v>0.5016948509485095</v>
      </c>
    </row>
    <row r="164" spans="1:6" ht="12.75">
      <c r="A164" s="4"/>
      <c r="B164" s="4">
        <v>80103</v>
      </c>
      <c r="C164" s="12" t="s">
        <v>27</v>
      </c>
      <c r="D164" s="13"/>
      <c r="E164" s="4"/>
      <c r="F164" s="6"/>
    </row>
    <row r="165" spans="1:6" ht="12.75">
      <c r="A165" s="4"/>
      <c r="B165" s="4"/>
      <c r="C165" s="7" t="s">
        <v>7</v>
      </c>
      <c r="D165" s="4">
        <v>105000</v>
      </c>
      <c r="E165" s="4">
        <v>59370.44</v>
      </c>
      <c r="F165" s="6">
        <f>E165/D165</f>
        <v>0.5654327619047619</v>
      </c>
    </row>
    <row r="166" spans="1:6" ht="12.75">
      <c r="A166" s="4"/>
      <c r="B166" s="4"/>
      <c r="C166" s="7" t="s">
        <v>8</v>
      </c>
      <c r="D166" s="4">
        <v>33820</v>
      </c>
      <c r="E166" s="10">
        <v>18899.98</v>
      </c>
      <c r="F166" s="6">
        <f>E166/D166</f>
        <v>0.5588403311649911</v>
      </c>
    </row>
    <row r="167" spans="1:6" ht="48.75" customHeight="1">
      <c r="A167" s="4"/>
      <c r="B167" s="4"/>
      <c r="C167" s="7" t="s">
        <v>62</v>
      </c>
      <c r="D167" s="4"/>
      <c r="E167" s="4"/>
      <c r="F167" s="6"/>
    </row>
    <row r="168" spans="1:6" ht="12.75">
      <c r="A168" s="4"/>
      <c r="B168" s="4" t="s">
        <v>9</v>
      </c>
      <c r="C168" s="7"/>
      <c r="D168" s="4">
        <f>SUM(D165:D167)</f>
        <v>138820</v>
      </c>
      <c r="E168" s="4">
        <f>SUM(E165:E167)</f>
        <v>78270.42</v>
      </c>
      <c r="F168" s="6">
        <f>E168/D168</f>
        <v>0.563826682034289</v>
      </c>
    </row>
    <row r="169" spans="1:6" ht="12.75">
      <c r="A169" s="4"/>
      <c r="B169" s="4">
        <v>80195</v>
      </c>
      <c r="C169" s="4" t="s">
        <v>10</v>
      </c>
      <c r="D169" s="4"/>
      <c r="E169" s="10"/>
      <c r="F169" s="6"/>
    </row>
    <row r="170" spans="1:6" ht="12.75">
      <c r="A170" s="4"/>
      <c r="B170" s="4"/>
      <c r="C170" s="7" t="s">
        <v>23</v>
      </c>
      <c r="D170" s="4">
        <v>12681</v>
      </c>
      <c r="E170" s="10">
        <v>12681</v>
      </c>
      <c r="F170" s="6">
        <f>E170/D170</f>
        <v>1</v>
      </c>
    </row>
    <row r="171" spans="1:6" ht="12.75">
      <c r="A171" s="4"/>
      <c r="B171" s="4" t="s">
        <v>9</v>
      </c>
      <c r="C171" s="5"/>
      <c r="D171" s="4">
        <f>SUM(D170)</f>
        <v>12681</v>
      </c>
      <c r="E171" s="10">
        <f>SUM(E170)</f>
        <v>12681</v>
      </c>
      <c r="F171" s="6">
        <f>E171/D171</f>
        <v>1</v>
      </c>
    </row>
    <row r="172" spans="1:6" ht="12.75">
      <c r="A172" s="4">
        <v>854</v>
      </c>
      <c r="B172" s="4"/>
      <c r="C172" s="4" t="s">
        <v>11</v>
      </c>
      <c r="D172" s="4"/>
      <c r="E172" s="4"/>
      <c r="F172" s="6"/>
    </row>
    <row r="173" spans="1:6" ht="12.75">
      <c r="A173" s="4"/>
      <c r="B173" s="4">
        <v>85401</v>
      </c>
      <c r="C173" s="4" t="s">
        <v>17</v>
      </c>
      <c r="D173" s="4"/>
      <c r="E173" s="4"/>
      <c r="F173" s="6"/>
    </row>
    <row r="174" spans="1:6" ht="12.75">
      <c r="A174" s="4"/>
      <c r="B174" s="4"/>
      <c r="C174" s="5" t="s">
        <v>7</v>
      </c>
      <c r="D174" s="4">
        <v>96000</v>
      </c>
      <c r="E174" s="4">
        <v>40934.89</v>
      </c>
      <c r="F174" s="6">
        <f>E174/D174</f>
        <v>0.42640510416666666</v>
      </c>
    </row>
    <row r="175" spans="1:6" ht="12.75">
      <c r="A175" s="4"/>
      <c r="B175" s="4"/>
      <c r="C175" s="5" t="s">
        <v>8</v>
      </c>
      <c r="D175" s="4">
        <v>9100</v>
      </c>
      <c r="E175" s="4">
        <v>5164.13</v>
      </c>
      <c r="F175" s="6">
        <f>E175/D175</f>
        <v>0.5674868131868132</v>
      </c>
    </row>
    <row r="176" spans="1:6" ht="27.75" customHeight="1">
      <c r="A176" s="4"/>
      <c r="B176" s="4"/>
      <c r="C176" s="7" t="s">
        <v>63</v>
      </c>
      <c r="D176" s="4"/>
      <c r="E176" s="4"/>
      <c r="F176" s="6"/>
    </row>
    <row r="177" spans="1:6" ht="12.75">
      <c r="A177" s="4"/>
      <c r="B177" s="4" t="s">
        <v>9</v>
      </c>
      <c r="C177" s="5"/>
      <c r="D177" s="4">
        <f>SUM(D173:D176)</f>
        <v>105100</v>
      </c>
      <c r="E177" s="4">
        <f>SUM(E174:E176)</f>
        <v>46099.02</v>
      </c>
      <c r="F177" s="6">
        <f>E177/D177</f>
        <v>0.4386205518553758</v>
      </c>
    </row>
    <row r="178" spans="1:6" ht="12.75">
      <c r="A178" s="4"/>
      <c r="B178" s="4">
        <v>85415</v>
      </c>
      <c r="C178" s="4" t="s">
        <v>30</v>
      </c>
      <c r="D178" s="4"/>
      <c r="E178" s="4"/>
      <c r="F178" s="6"/>
    </row>
    <row r="179" spans="1:6" ht="12.75">
      <c r="A179" s="4"/>
      <c r="B179" s="4"/>
      <c r="C179" s="4" t="s">
        <v>31</v>
      </c>
      <c r="D179" s="4">
        <v>1600</v>
      </c>
      <c r="E179" s="10">
        <v>1600</v>
      </c>
      <c r="F179" s="6">
        <f>E179/D179</f>
        <v>1</v>
      </c>
    </row>
    <row r="180" spans="1:6" ht="12.75">
      <c r="A180" s="4"/>
      <c r="B180" s="4" t="s">
        <v>9</v>
      </c>
      <c r="C180" s="4"/>
      <c r="D180" s="4">
        <f>SUM(D179)</f>
        <v>1600</v>
      </c>
      <c r="E180" s="10">
        <f>SUM(E179)</f>
        <v>1600</v>
      </c>
      <c r="F180" s="6">
        <f>E180/D180</f>
        <v>1</v>
      </c>
    </row>
    <row r="181" spans="1:6" ht="12.75">
      <c r="A181" s="4"/>
      <c r="B181" s="4"/>
      <c r="C181" s="4" t="s">
        <v>13</v>
      </c>
      <c r="D181" s="4">
        <f>SUM(D177,D171,D168,D163,D180)</f>
        <v>1881801</v>
      </c>
      <c r="E181" s="4">
        <f>SUM(E177,E171,E168,E163,E180)</f>
        <v>953202.2</v>
      </c>
      <c r="F181" s="6">
        <f>E181/D181</f>
        <v>0.5065371949531327</v>
      </c>
    </row>
    <row r="182" spans="1:6" ht="12.75">
      <c r="A182" s="1"/>
      <c r="B182" s="2" t="s">
        <v>19</v>
      </c>
      <c r="C182" s="1"/>
      <c r="D182" s="1"/>
      <c r="E182" s="1"/>
      <c r="F182" s="1"/>
    </row>
    <row r="183" spans="1:6" ht="12.75">
      <c r="A183" s="3" t="s">
        <v>0</v>
      </c>
      <c r="B183" s="3" t="s">
        <v>1</v>
      </c>
      <c r="C183" s="3" t="s">
        <v>2</v>
      </c>
      <c r="D183" s="3" t="s">
        <v>3</v>
      </c>
      <c r="E183" s="3" t="s">
        <v>4</v>
      </c>
      <c r="F183" s="3" t="s">
        <v>29</v>
      </c>
    </row>
    <row r="184" spans="1:6" ht="12.75">
      <c r="A184" s="4">
        <v>801</v>
      </c>
      <c r="B184" s="4"/>
      <c r="C184" s="4" t="s">
        <v>5</v>
      </c>
      <c r="D184" s="4"/>
      <c r="E184" s="4"/>
      <c r="F184" s="6"/>
    </row>
    <row r="185" spans="1:6" ht="12.75">
      <c r="A185" s="4"/>
      <c r="B185" s="4">
        <v>80104</v>
      </c>
      <c r="C185" s="4" t="s">
        <v>12</v>
      </c>
      <c r="D185" s="4"/>
      <c r="E185" s="4"/>
      <c r="F185" s="6"/>
    </row>
    <row r="186" spans="1:6" ht="12.75">
      <c r="A186" s="4"/>
      <c r="B186" s="4"/>
      <c r="C186" s="5" t="s">
        <v>7</v>
      </c>
      <c r="D186" s="4">
        <v>700000</v>
      </c>
      <c r="E186" s="10">
        <v>347800.33</v>
      </c>
      <c r="F186" s="6">
        <f>E186/D186</f>
        <v>0.4968576142857143</v>
      </c>
    </row>
    <row r="187" spans="1:6" ht="12.75">
      <c r="A187" s="4"/>
      <c r="B187" s="4"/>
      <c r="C187" s="5" t="s">
        <v>8</v>
      </c>
      <c r="D187" s="4">
        <v>226554</v>
      </c>
      <c r="E187" s="10">
        <v>129183.05</v>
      </c>
      <c r="F187" s="6">
        <f>E187/D187</f>
        <v>0.5702086478278909</v>
      </c>
    </row>
    <row r="188" spans="1:6" ht="95.25" customHeight="1">
      <c r="A188" s="4"/>
      <c r="B188" s="4"/>
      <c r="C188" s="7" t="s">
        <v>46</v>
      </c>
      <c r="D188" s="4"/>
      <c r="E188" s="4"/>
      <c r="F188" s="6"/>
    </row>
    <row r="189" spans="1:6" ht="12.75">
      <c r="A189" s="4"/>
      <c r="B189" s="4" t="s">
        <v>9</v>
      </c>
      <c r="C189" s="5"/>
      <c r="D189" s="4">
        <f>SUM(D185:D188)</f>
        <v>926554</v>
      </c>
      <c r="E189" s="4">
        <f>SUM(E185:E188)</f>
        <v>476983.38</v>
      </c>
      <c r="F189" s="6">
        <f>E189/D189</f>
        <v>0.5147928561098436</v>
      </c>
    </row>
    <row r="190" spans="1:6" ht="12.75">
      <c r="A190" s="4"/>
      <c r="B190" s="4">
        <v>80195</v>
      </c>
      <c r="C190" s="4" t="s">
        <v>10</v>
      </c>
      <c r="D190" s="4"/>
      <c r="E190" s="4"/>
      <c r="F190" s="6"/>
    </row>
    <row r="191" spans="1:6" ht="12.75">
      <c r="A191" s="4"/>
      <c r="B191" s="4"/>
      <c r="C191" s="7" t="s">
        <v>23</v>
      </c>
      <c r="D191" s="4">
        <v>4611</v>
      </c>
      <c r="E191" s="10">
        <v>4611</v>
      </c>
      <c r="F191" s="6">
        <f>E191/D191</f>
        <v>1</v>
      </c>
    </row>
    <row r="192" spans="1:6" ht="12.75">
      <c r="A192" s="4"/>
      <c r="B192" s="4" t="s">
        <v>9</v>
      </c>
      <c r="C192" s="5"/>
      <c r="D192" s="4">
        <f>SUM(D191)</f>
        <v>4611</v>
      </c>
      <c r="E192" s="10">
        <f>SUM(E191)</f>
        <v>4611</v>
      </c>
      <c r="F192" s="6">
        <f>E192/D192</f>
        <v>1</v>
      </c>
    </row>
    <row r="193" spans="1:6" ht="12.75">
      <c r="A193" s="4">
        <v>853</v>
      </c>
      <c r="B193" s="4"/>
      <c r="C193" s="4" t="s">
        <v>47</v>
      </c>
      <c r="D193" s="4"/>
      <c r="E193" s="4"/>
      <c r="F193" s="6"/>
    </row>
    <row r="194" spans="1:6" ht="12.75">
      <c r="A194" s="4"/>
      <c r="B194" s="4">
        <v>85395</v>
      </c>
      <c r="C194" s="4" t="s">
        <v>49</v>
      </c>
      <c r="D194" s="4"/>
      <c r="E194" s="4"/>
      <c r="F194" s="6"/>
    </row>
    <row r="195" spans="1:6" ht="12.75">
      <c r="A195" s="4"/>
      <c r="B195" s="4"/>
      <c r="C195" s="5" t="s">
        <v>7</v>
      </c>
      <c r="D195" s="4">
        <v>30774</v>
      </c>
      <c r="E195" s="10">
        <v>30774</v>
      </c>
      <c r="F195" s="6">
        <f>E195/D195</f>
        <v>1</v>
      </c>
    </row>
    <row r="196" spans="1:6" ht="12.75">
      <c r="A196" s="4"/>
      <c r="B196" s="4"/>
      <c r="C196" s="5" t="s">
        <v>8</v>
      </c>
      <c r="D196" s="4">
        <v>2050</v>
      </c>
      <c r="E196" s="10">
        <v>2050</v>
      </c>
      <c r="F196" s="6">
        <f>E196/D196</f>
        <v>1</v>
      </c>
    </row>
    <row r="197" spans="1:6" ht="12.75">
      <c r="A197" s="4"/>
      <c r="B197" s="4"/>
      <c r="C197" s="7" t="s">
        <v>48</v>
      </c>
      <c r="D197" s="4"/>
      <c r="E197" s="4"/>
      <c r="F197" s="6"/>
    </row>
    <row r="198" spans="1:6" ht="12.75">
      <c r="A198" s="4"/>
      <c r="B198" s="4" t="s">
        <v>9</v>
      </c>
      <c r="C198" s="5"/>
      <c r="D198" s="4">
        <f>SUM(D194:D197)</f>
        <v>32824</v>
      </c>
      <c r="E198" s="10">
        <f>SUM(E194:E197)</f>
        <v>32824</v>
      </c>
      <c r="F198" s="6">
        <f>E198/D198</f>
        <v>1</v>
      </c>
    </row>
    <row r="199" spans="1:6" ht="12.75">
      <c r="A199" s="4"/>
      <c r="B199" s="4"/>
      <c r="C199" s="4" t="s">
        <v>13</v>
      </c>
      <c r="D199" s="4">
        <f>SUM(D192,D189,D198)</f>
        <v>963989</v>
      </c>
      <c r="E199" s="4">
        <f>SUM(E192,E189,E198)</f>
        <v>514418.38</v>
      </c>
      <c r="F199" s="6">
        <f>E199/D199</f>
        <v>0.5336351140936255</v>
      </c>
    </row>
    <row r="200" spans="1:6" ht="12.75">
      <c r="A200" s="8"/>
      <c r="B200" s="8"/>
      <c r="C200" s="8"/>
      <c r="D200" s="8"/>
      <c r="E200" s="8"/>
      <c r="F200" s="9"/>
    </row>
    <row r="201" spans="1:6" ht="12.75">
      <c r="A201" s="8"/>
      <c r="B201" s="8"/>
      <c r="C201" s="8"/>
      <c r="D201" s="8"/>
      <c r="E201" s="8"/>
      <c r="F201" s="9"/>
    </row>
    <row r="202" ht="12.75">
      <c r="B202" s="2" t="s">
        <v>34</v>
      </c>
    </row>
    <row r="203" spans="1:6" ht="12.75">
      <c r="A203" s="3" t="s">
        <v>0</v>
      </c>
      <c r="B203" s="3" t="s">
        <v>1</v>
      </c>
      <c r="C203" s="3" t="s">
        <v>2</v>
      </c>
      <c r="D203" s="3" t="s">
        <v>3</v>
      </c>
      <c r="E203" s="3" t="s">
        <v>4</v>
      </c>
      <c r="F203" s="3" t="s">
        <v>29</v>
      </c>
    </row>
    <row r="204" spans="1:6" ht="12.75">
      <c r="A204" s="4">
        <v>801</v>
      </c>
      <c r="B204" s="4"/>
      <c r="C204" s="4" t="s">
        <v>5</v>
      </c>
      <c r="D204" s="4"/>
      <c r="E204" s="4"/>
      <c r="F204" s="4"/>
    </row>
    <row r="205" spans="1:6" ht="12.75">
      <c r="A205" s="4"/>
      <c r="B205" s="4">
        <v>80110</v>
      </c>
      <c r="C205" s="4" t="s">
        <v>28</v>
      </c>
      <c r="D205" s="4"/>
      <c r="E205" s="4"/>
      <c r="F205" s="4"/>
    </row>
    <row r="206" spans="1:6" ht="12.75">
      <c r="A206" s="4"/>
      <c r="B206" s="4"/>
      <c r="C206" s="5" t="s">
        <v>7</v>
      </c>
      <c r="D206" s="4">
        <v>2699521</v>
      </c>
      <c r="E206" s="4">
        <v>1275323.67</v>
      </c>
      <c r="F206" s="6">
        <f>E206/D206</f>
        <v>0.47242591185621446</v>
      </c>
    </row>
    <row r="207" spans="1:6" ht="12.75">
      <c r="A207" s="4"/>
      <c r="B207" s="4"/>
      <c r="C207" s="5" t="s">
        <v>8</v>
      </c>
      <c r="D207" s="4">
        <v>322488</v>
      </c>
      <c r="E207" s="4">
        <v>206103.53</v>
      </c>
      <c r="F207" s="6">
        <f>E207/D207</f>
        <v>0.6391044938106224</v>
      </c>
    </row>
    <row r="208" spans="1:6" ht="109.5" customHeight="1">
      <c r="A208" s="4"/>
      <c r="B208" s="4"/>
      <c r="C208" s="7" t="s">
        <v>66</v>
      </c>
      <c r="D208" s="4"/>
      <c r="E208" s="4"/>
      <c r="F208" s="6"/>
    </row>
    <row r="209" spans="1:6" ht="17.25" customHeight="1">
      <c r="A209" s="4"/>
      <c r="B209" s="4"/>
      <c r="C209" s="7" t="s">
        <v>37</v>
      </c>
      <c r="D209" s="4">
        <v>4150</v>
      </c>
      <c r="E209" s="10">
        <v>4150</v>
      </c>
      <c r="F209" s="6">
        <f>E209/D209</f>
        <v>1</v>
      </c>
    </row>
    <row r="210" spans="1:6" ht="12.75">
      <c r="A210" s="4"/>
      <c r="B210" s="4" t="s">
        <v>9</v>
      </c>
      <c r="C210" s="7"/>
      <c r="D210" s="4">
        <f>SUM(D206:D209)</f>
        <v>3026159</v>
      </c>
      <c r="E210" s="4">
        <f>SUM(E206:E209)</f>
        <v>1485577.2</v>
      </c>
      <c r="F210" s="6">
        <f>E210/D210</f>
        <v>0.49091181263112743</v>
      </c>
    </row>
    <row r="211" spans="1:6" ht="12.75">
      <c r="A211" s="4"/>
      <c r="B211" s="4">
        <v>80120</v>
      </c>
      <c r="C211" s="12" t="s">
        <v>33</v>
      </c>
      <c r="D211" s="13"/>
      <c r="E211" s="4"/>
      <c r="F211" s="6"/>
    </row>
    <row r="212" spans="1:6" ht="12.75">
      <c r="A212" s="4"/>
      <c r="B212" s="4"/>
      <c r="C212" s="7" t="s">
        <v>7</v>
      </c>
      <c r="D212" s="4">
        <v>325000</v>
      </c>
      <c r="E212" s="4">
        <v>162571.85</v>
      </c>
      <c r="F212" s="6">
        <f>E212/D212</f>
        <v>0.5002210769230769</v>
      </c>
    </row>
    <row r="213" spans="1:6" ht="12.75">
      <c r="A213" s="4"/>
      <c r="B213" s="4"/>
      <c r="C213" s="7" t="s">
        <v>8</v>
      </c>
      <c r="D213" s="4">
        <v>35100</v>
      </c>
      <c r="E213" s="4">
        <v>23339.75</v>
      </c>
      <c r="F213" s="6">
        <f>E213/D213</f>
        <v>0.6649501424501425</v>
      </c>
    </row>
    <row r="214" spans="1:6" ht="94.5" customHeight="1">
      <c r="A214" s="4"/>
      <c r="B214" s="4"/>
      <c r="C214" s="7" t="s">
        <v>43</v>
      </c>
      <c r="D214" s="4"/>
      <c r="E214" s="4"/>
      <c r="F214" s="6"/>
    </row>
    <row r="215" spans="1:6" ht="12.75">
      <c r="A215" s="4"/>
      <c r="B215" s="4" t="s">
        <v>9</v>
      </c>
      <c r="C215" s="7"/>
      <c r="D215" s="4">
        <f>SUM(D212:D214)</f>
        <v>360100</v>
      </c>
      <c r="E215" s="10">
        <f>SUM(E212:E214)</f>
        <v>185911.6</v>
      </c>
      <c r="F215" s="6">
        <f>E215/D215</f>
        <v>0.5162777006387115</v>
      </c>
    </row>
    <row r="216" spans="1:6" ht="12.75">
      <c r="A216" s="4"/>
      <c r="B216" s="4">
        <v>80148</v>
      </c>
      <c r="C216" s="4" t="s">
        <v>35</v>
      </c>
      <c r="D216" s="4"/>
      <c r="E216" s="10"/>
      <c r="F216" s="6"/>
    </row>
    <row r="217" spans="1:6" ht="12.75">
      <c r="A217" s="4"/>
      <c r="B217" s="4"/>
      <c r="C217" s="5" t="s">
        <v>7</v>
      </c>
      <c r="D217" s="4">
        <v>170000</v>
      </c>
      <c r="E217" s="10">
        <v>83884.72</v>
      </c>
      <c r="F217" s="6">
        <f>E217/D217</f>
        <v>0.4934395294117647</v>
      </c>
    </row>
    <row r="218" spans="1:6" ht="12.75">
      <c r="A218" s="4"/>
      <c r="B218" s="4"/>
      <c r="C218" s="4" t="s">
        <v>8</v>
      </c>
      <c r="D218" s="4">
        <v>100300</v>
      </c>
      <c r="E218" s="10">
        <v>57309.15</v>
      </c>
      <c r="F218" s="6">
        <f>E218/D218</f>
        <v>0.5713773678963111</v>
      </c>
    </row>
    <row r="219" spans="1:6" ht="72" customHeight="1">
      <c r="A219" s="4"/>
      <c r="B219" s="4"/>
      <c r="C219" s="7" t="s">
        <v>44</v>
      </c>
      <c r="D219" s="4"/>
      <c r="E219" s="10"/>
      <c r="F219" s="6"/>
    </row>
    <row r="220" spans="1:6" ht="12.75">
      <c r="A220" s="4"/>
      <c r="B220" s="4" t="s">
        <v>9</v>
      </c>
      <c r="C220" s="4"/>
      <c r="D220" s="4">
        <f>SUM(D217:D219)</f>
        <v>270300</v>
      </c>
      <c r="E220" s="4">
        <f>SUM(E217:E219)</f>
        <v>141193.87</v>
      </c>
      <c r="F220" s="6">
        <f>E220/D220</f>
        <v>0.5223598594154643</v>
      </c>
    </row>
    <row r="221" spans="1:6" ht="12.75">
      <c r="A221" s="4"/>
      <c r="B221" s="4">
        <v>80195</v>
      </c>
      <c r="C221" s="4" t="s">
        <v>10</v>
      </c>
      <c r="D221" s="4"/>
      <c r="E221" s="4"/>
      <c r="F221" s="6"/>
    </row>
    <row r="222" spans="1:6" ht="12.75">
      <c r="A222" s="4"/>
      <c r="B222" s="4"/>
      <c r="C222" s="7" t="s">
        <v>23</v>
      </c>
      <c r="D222" s="4">
        <v>13833</v>
      </c>
      <c r="E222" s="10">
        <v>13833</v>
      </c>
      <c r="F222" s="6">
        <f>E222/D222</f>
        <v>1</v>
      </c>
    </row>
    <row r="223" spans="1:6" ht="12.75">
      <c r="A223" s="4"/>
      <c r="B223" s="4" t="s">
        <v>9</v>
      </c>
      <c r="C223" s="5"/>
      <c r="D223" s="4">
        <f>SUM(D222)</f>
        <v>13833</v>
      </c>
      <c r="E223" s="10">
        <f>SUM(E222)</f>
        <v>13833</v>
      </c>
      <c r="F223" s="6">
        <f>E223/D223</f>
        <v>1</v>
      </c>
    </row>
    <row r="224" spans="1:6" ht="12.75">
      <c r="A224" s="4">
        <v>854</v>
      </c>
      <c r="B224" s="4"/>
      <c r="C224" s="4" t="s">
        <v>11</v>
      </c>
      <c r="D224" s="4"/>
      <c r="E224" s="4"/>
      <c r="F224" s="6"/>
    </row>
    <row r="225" spans="1:6" ht="12.75">
      <c r="A225" s="4"/>
      <c r="B225" s="4">
        <v>85401</v>
      </c>
      <c r="C225" s="4" t="s">
        <v>17</v>
      </c>
      <c r="D225" s="4"/>
      <c r="E225" s="4"/>
      <c r="F225" s="6"/>
    </row>
    <row r="226" spans="1:6" ht="12.75">
      <c r="A226" s="4"/>
      <c r="B226" s="4"/>
      <c r="C226" s="5" t="s">
        <v>7</v>
      </c>
      <c r="D226" s="4">
        <v>96000</v>
      </c>
      <c r="E226" s="4">
        <v>46636.42</v>
      </c>
      <c r="F226" s="6">
        <f>E226/D226</f>
        <v>0.4857960416666666</v>
      </c>
    </row>
    <row r="227" spans="1:6" ht="12.75">
      <c r="A227" s="4"/>
      <c r="B227" s="4"/>
      <c r="C227" s="5" t="s">
        <v>8</v>
      </c>
      <c r="D227" s="4">
        <v>15800</v>
      </c>
      <c r="E227" s="4">
        <v>9618.85</v>
      </c>
      <c r="F227" s="6">
        <f>E227/D227</f>
        <v>0.6087879746835443</v>
      </c>
    </row>
    <row r="228" spans="1:6" ht="83.25" customHeight="1">
      <c r="A228" s="4"/>
      <c r="B228" s="4"/>
      <c r="C228" s="7" t="s">
        <v>45</v>
      </c>
      <c r="D228" s="4"/>
      <c r="E228" s="4"/>
      <c r="F228" s="6"/>
    </row>
    <row r="229" spans="1:6" ht="12.75">
      <c r="A229" s="4"/>
      <c r="B229" s="4" t="s">
        <v>9</v>
      </c>
      <c r="C229" s="5"/>
      <c r="D229" s="4">
        <f>SUM(D225:D228)</f>
        <v>111800</v>
      </c>
      <c r="E229" s="4">
        <f>SUM(E226:E228)</f>
        <v>56255.27</v>
      </c>
      <c r="F229" s="6">
        <f>E229/D229</f>
        <v>0.5031777280858676</v>
      </c>
    </row>
    <row r="230" spans="1:6" ht="12.75">
      <c r="A230" s="4"/>
      <c r="B230" s="4">
        <v>85415</v>
      </c>
      <c r="C230" s="4" t="s">
        <v>30</v>
      </c>
      <c r="D230" s="4"/>
      <c r="E230" s="4"/>
      <c r="F230" s="6"/>
    </row>
    <row r="231" spans="1:6" ht="12.75">
      <c r="A231" s="4"/>
      <c r="B231" s="4"/>
      <c r="C231" s="11" t="s">
        <v>21</v>
      </c>
      <c r="D231" s="4">
        <v>5100</v>
      </c>
      <c r="E231" s="10">
        <v>5100</v>
      </c>
      <c r="F231" s="6">
        <f>E231/D231</f>
        <v>1</v>
      </c>
    </row>
    <row r="232" spans="1:6" ht="12.75">
      <c r="A232" s="4"/>
      <c r="B232" s="4" t="s">
        <v>9</v>
      </c>
      <c r="C232" s="4"/>
      <c r="D232" s="4">
        <f>SUM(D231:D231)</f>
        <v>5100</v>
      </c>
      <c r="E232" s="10">
        <f>SUM(E231:E231)</f>
        <v>5100</v>
      </c>
      <c r="F232" s="6">
        <f>E232/D232</f>
        <v>1</v>
      </c>
    </row>
    <row r="233" spans="1:6" ht="12.75">
      <c r="A233" s="4"/>
      <c r="B233" s="4"/>
      <c r="C233" s="4" t="s">
        <v>13</v>
      </c>
      <c r="D233" s="4">
        <f>SUM(D223,D215,D210,D232,D229,D220)</f>
        <v>3787292</v>
      </c>
      <c r="E233" s="4">
        <f>SUM(E223,E215,E210,E232,E229,E220)</f>
        <v>1887870.94</v>
      </c>
      <c r="F233" s="6">
        <f>E233/D233</f>
        <v>0.498475147942118</v>
      </c>
    </row>
  </sheetData>
  <mergeCells count="4">
    <mergeCell ref="C105:D105"/>
    <mergeCell ref="C137:D137"/>
    <mergeCell ref="C164:D164"/>
    <mergeCell ref="C211:D211"/>
  </mergeCells>
  <printOptions/>
  <pageMargins left="0.75" right="0.75" top="1" bottom="0.68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Kasia</cp:lastModifiedBy>
  <cp:lastPrinted>2009-07-27T13:02:15Z</cp:lastPrinted>
  <dcterms:created xsi:type="dcterms:W3CDTF">2002-02-12T10:01:51Z</dcterms:created>
  <dcterms:modified xsi:type="dcterms:W3CDTF">2009-07-27T13:03:09Z</dcterms:modified>
  <cp:category/>
  <cp:version/>
  <cp:contentType/>
  <cp:contentStatus/>
</cp:coreProperties>
</file>