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<sst xmlns="http://schemas.openxmlformats.org/spreadsheetml/2006/main" count="15" uniqueCount="15">
  <si>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</si>
  <si>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</si>
  <si>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</si>
  <si>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</si>
  <si>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</si>
  <si>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</si>
  <si>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Środki z budżetu państwa</t>
  </si>
  <si>
    <t>Środki z FOGR</t>
  </si>
  <si>
    <t>Fundusze U.E.</t>
  </si>
  <si>
    <t>Nakłady ogółem</t>
  </si>
  <si>
    <t>Udział środków własnych w nakładach ogółem</t>
  </si>
  <si>
    <t>Środki inwestorów prywatnych</t>
  </si>
  <si>
    <t>do końca 2004</t>
  </si>
  <si>
    <t>Wielkość planowanych nakładów w kolejnych latach w zł</t>
  </si>
  <si>
    <t>Fundusz ANR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</si>
</sst>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7.75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sz val="11.25"/>
      <name val="Arial"/>
      <family val="0"/>
    </font>
    <font>
      <b/>
      <sz val="9.5"/>
      <name val="Arial"/>
      <family val="0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3" fontId="2" fillId="0" borderId="2" xfId="0" applyNumberFormat="1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164" fontId="0" fillId="0" borderId="13" xfId="17" applyNumberFormat="1" applyBorder="1" applyAlignment="1">
      <alignment horizontal="center" vertical="center"/>
    </xf>
    <xf numFmtId="164" fontId="0" fillId="0" borderId="11" xfId="17" applyNumberFormat="1" applyBorder="1" applyAlignment="1">
      <alignment horizontal="center" vertical="center"/>
    </xf>
    <xf numFmtId="164" fontId="0" fillId="0" borderId="14" xfId="17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23"/>
          <c:y val="0.30875"/>
          <c:w val="0.1545"/>
          <c:h val="0.479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7239954</c:v>
                </c:pt>
                <c:pt idx="1">
                  <c:v>773843</c:v>
                </c:pt>
                <c:pt idx="2">
                  <c:v>1210636</c:v>
                </c:pt>
                <c:pt idx="3">
                  <c:v>941451</c:v>
                </c:pt>
                <c:pt idx="4">
                  <c:v>44000</c:v>
                </c:pt>
                <c:pt idx="5">
                  <c:v>3261062</c:v>
                </c:pt>
                <c:pt idx="6">
                  <c:v>1105000</c:v>
                </c:pt>
                <c:pt idx="7">
                  <c:v>13609876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WIELOLETNI PLAN INWESTYCYJNY. 
ŹRÓDŁA FINANSOWANIA W LATACH 2004 - 2009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8"/>
          <c:y val="0.225"/>
          <c:w val="0.88375"/>
          <c:h val="0.53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1016340</c:v>
                </c:pt>
                <c:pt idx="1">
                  <c:v>1729783</c:v>
                </c:pt>
                <c:pt idx="2">
                  <c:v>1181015</c:v>
                </c:pt>
                <c:pt idx="3">
                  <c:v>1781316</c:v>
                </c:pt>
                <c:pt idx="4">
                  <c:v>1252500</c:v>
                </c:pt>
                <c:pt idx="5">
                  <c:v>279000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390985</c:v>
                </c:pt>
                <c:pt idx="1">
                  <c:v>92858</c:v>
                </c:pt>
                <c:pt idx="2">
                  <c:v>144000</c:v>
                </c:pt>
                <c:pt idx="3">
                  <c:v>146000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460636</c:v>
                </c:pt>
                <c:pt idx="3">
                  <c:v>400000</c:v>
                </c:pt>
                <c:pt idx="4">
                  <c:v>350000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0</c:v>
                </c:pt>
                <c:pt idx="2">
                  <c:v>284343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0</c:v>
                </c:pt>
                <c:pt idx="2">
                  <c:v>1116124</c:v>
                </c:pt>
                <c:pt idx="3">
                  <c:v>424938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750171</c:v>
                </c:pt>
                <c:pt idx="1">
                  <c:v>909659</c:v>
                </c:pt>
                <c:pt idx="2">
                  <c:v>7108789</c:v>
                </c:pt>
                <c:pt idx="3">
                  <c:v>3256757</c:v>
                </c:pt>
                <c:pt idx="4">
                  <c:v>1137500</c:v>
                </c:pt>
                <c:pt idx="5">
                  <c:v>447000</c:v>
                </c:pt>
              </c:numCache>
            </c:numRef>
          </c:val>
          <c:shape val="cylinder"/>
        </c:ser>
        <c:overlap val="100"/>
        <c:shape val="cylinder"/>
        <c:axId val="22016473"/>
        <c:axId val="63930530"/>
      </c:bar3DChart>
      <c:catAx>
        <c:axId val="2201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16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5"/>
          <c:y val="0.793"/>
          <c:w val="0.78525"/>
          <c:h val="0.1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WIELOLETNI PLAN INWESTYCYJNY 2004 - 2009. 
ŹRÓDŁA FINANSOWANIA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4705"/>
          <c:y val="0.47575"/>
          <c:w val="0.06925"/>
          <c:h val="0.105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7239954</c:v>
                </c:pt>
                <c:pt idx="1">
                  <c:v>773843</c:v>
                </c:pt>
                <c:pt idx="2">
                  <c:v>1210636</c:v>
                </c:pt>
                <c:pt idx="3">
                  <c:v>941451</c:v>
                </c:pt>
                <c:pt idx="4">
                  <c:v>44000</c:v>
                </c:pt>
                <c:pt idx="5">
                  <c:v>3261062</c:v>
                </c:pt>
                <c:pt idx="6">
                  <c:v>1105000</c:v>
                </c:pt>
                <c:pt idx="7">
                  <c:v>13609876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773843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1210636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941451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44000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3261062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1105000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13609876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1"/>
          <c:h val="0.65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1024491</c:v>
                </c:pt>
                <c:pt idx="1">
                  <c:v>1662252</c:v>
                </c:pt>
                <c:pt idx="2">
                  <c:v>1939848</c:v>
                </c:pt>
                <c:pt idx="3">
                  <c:v>1451406</c:v>
                </c:pt>
                <c:pt idx="4">
                  <c:v>1252500</c:v>
                </c:pt>
                <c:pt idx="5">
                  <c:v>279000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381965</c:v>
                </c:pt>
                <c:pt idx="1">
                  <c:v>95558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460636</c:v>
                </c:pt>
                <c:pt idx="3">
                  <c:v>400000</c:v>
                </c:pt>
                <c:pt idx="4">
                  <c:v>350000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56000</c:v>
                </c:pt>
                <c:pt idx="2">
                  <c:v>244343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0</c:v>
                </c:pt>
                <c:pt idx="2">
                  <c:v>1294461</c:v>
                </c:pt>
                <c:pt idx="3">
                  <c:v>404938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682020</c:v>
                </c:pt>
                <c:pt idx="1">
                  <c:v>517113</c:v>
                </c:pt>
                <c:pt idx="2">
                  <c:v>10363673</c:v>
                </c:pt>
                <c:pt idx="3">
                  <c:v>2162028</c:v>
                </c:pt>
                <c:pt idx="4">
                  <c:v>1137500</c:v>
                </c:pt>
                <c:pt idx="5">
                  <c:v>447000</c:v>
                </c:pt>
              </c:numCache>
            </c:numRef>
          </c:val>
          <c:shape val="box"/>
        </c:ser>
        <c:overlap val="100"/>
        <c:shape val="box"/>
        <c:axId val="38503859"/>
        <c:axId val="10990412"/>
      </c:bar3DChart>
      <c:cat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5038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7805"/>
          <c:w val="0.84425"/>
          <c:h val="0.1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96425" cy="5524500"/>
    <xdr:graphicFrame>
      <xdr:nvGraphicFramePr>
        <xdr:cNvPr id="1" name="Shape 1025"/>
        <xdr:cNvGraphicFramePr/>
      </xdr:nvGraphicFramePr>
      <xdr:xfrm>
        <a:off x="0" y="0"/>
        <a:ext cx="9496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96425" cy="5524500"/>
    <xdr:graphicFrame>
      <xdr:nvGraphicFramePr>
        <xdr:cNvPr id="1" name="Shape 1025"/>
        <xdr:cNvGraphicFramePr/>
      </xdr:nvGraphicFramePr>
      <xdr:xfrm>
        <a:off x="0" y="0"/>
        <a:ext cx="9496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96425" cy="5524500"/>
    <xdr:graphicFrame>
      <xdr:nvGraphicFramePr>
        <xdr:cNvPr id="1" name="Shape 1025"/>
        <xdr:cNvGraphicFramePr/>
      </xdr:nvGraphicFramePr>
      <xdr:xfrm>
        <a:off x="0" y="0"/>
        <a:ext cx="9496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3</xdr:row>
      <xdr:rowOff>76200</xdr:rowOff>
    </xdr:from>
    <xdr:to>
      <xdr:col>11</xdr:col>
      <xdr:colOff>600075</xdr:colOff>
      <xdr:row>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467475" y="561975"/>
          <a:ext cx="25527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Załącznik do uchwały Rady Miejskiej
Nr ………………….. z dnia ………...2005 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</sheetNames>
    <sheetDataSet>
      <sheetData sheetId="1">
        <row r="46">
          <cell r="C46">
            <v>1015391</v>
          </cell>
          <cell r="D46">
            <v>1745298</v>
          </cell>
          <cell r="E46">
            <v>1485352</v>
          </cell>
          <cell r="F46">
            <v>2085398</v>
          </cell>
          <cell r="G46">
            <v>1252500</v>
          </cell>
          <cell r="H46">
            <v>279000</v>
          </cell>
        </row>
      </sheetData>
      <sheetData sheetId="2">
        <row r="46">
          <cell r="C46">
            <v>381965</v>
          </cell>
          <cell r="D46">
            <v>95558</v>
          </cell>
          <cell r="E46">
            <v>60000</v>
          </cell>
          <cell r="F46">
            <v>0</v>
          </cell>
          <cell r="G46">
            <v>0</v>
          </cell>
          <cell r="H46">
            <v>0</v>
          </cell>
        </row>
      </sheetData>
      <sheetData sheetId="3">
        <row r="46">
          <cell r="C46">
            <v>0</v>
          </cell>
          <cell r="D46">
            <v>0</v>
          </cell>
          <cell r="E46">
            <v>0</v>
          </cell>
          <cell r="F46">
            <v>860636</v>
          </cell>
          <cell r="G46">
            <v>350000</v>
          </cell>
          <cell r="H46">
            <v>0</v>
          </cell>
        </row>
      </sheetData>
      <sheetData sheetId="4">
        <row r="46">
          <cell r="C46">
            <v>657108</v>
          </cell>
          <cell r="D46">
            <v>176385</v>
          </cell>
          <cell r="E46">
            <v>244343</v>
          </cell>
          <cell r="F46">
            <v>0</v>
          </cell>
          <cell r="G46">
            <v>0</v>
          </cell>
          <cell r="H46">
            <v>0</v>
          </cell>
        </row>
      </sheetData>
      <sheetData sheetId="5">
        <row r="46">
          <cell r="C46">
            <v>34000</v>
          </cell>
          <cell r="D46">
            <v>0</v>
          </cell>
          <cell r="E46">
            <v>0</v>
          </cell>
          <cell r="H46">
            <v>0</v>
          </cell>
        </row>
      </sheetData>
      <sheetData sheetId="6">
        <row r="46">
          <cell r="C46">
            <v>1320000</v>
          </cell>
          <cell r="D46">
            <v>0</v>
          </cell>
          <cell r="E46">
            <v>531386</v>
          </cell>
          <cell r="F46">
            <v>1018024</v>
          </cell>
          <cell r="G46">
            <v>400000</v>
          </cell>
          <cell r="H46">
            <v>0</v>
          </cell>
        </row>
      </sheetData>
      <sheetData sheetId="7">
        <row r="46">
          <cell r="C46">
            <v>0</v>
          </cell>
          <cell r="D46">
            <v>0</v>
          </cell>
          <cell r="E46">
            <v>0</v>
          </cell>
          <cell r="G46">
            <v>1105000</v>
          </cell>
          <cell r="H46">
            <v>0</v>
          </cell>
        </row>
      </sheetData>
      <sheetData sheetId="8">
        <row r="46">
          <cell r="C46">
            <v>682020</v>
          </cell>
          <cell r="D46">
            <v>517113</v>
          </cell>
          <cell r="E46">
            <v>4648058</v>
          </cell>
          <cell r="F46">
            <v>6760168</v>
          </cell>
          <cell r="G46">
            <v>1137500</v>
          </cell>
          <cell r="H46">
            <v>447000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0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2.28125" style="0" customWidth="1"/>
    <col min="11" max="11" width="12.421875" style="0" customWidth="1"/>
  </cols>
  <sheetData>
    <row r="8" ht="13.5" thickBot="1"/>
    <row r="9" spans="1:11" ht="15.75" customHeight="1">
      <c r="A9" s="23" t="s">
        <v>0</v>
      </c>
      <c r="B9" s="38" t="s">
        <v>1</v>
      </c>
      <c r="C9" s="39"/>
      <c r="D9" s="40"/>
      <c r="E9" s="27" t="s">
        <v>13</v>
      </c>
      <c r="F9" s="28"/>
      <c r="G9" s="28"/>
      <c r="H9" s="28"/>
      <c r="I9" s="28"/>
      <c r="J9" s="29"/>
      <c r="K9" s="36" t="s">
        <v>3</v>
      </c>
    </row>
    <row r="10" spans="1:12" ht="15.75" customHeight="1">
      <c r="A10" s="24"/>
      <c r="B10" s="41"/>
      <c r="C10" s="42"/>
      <c r="D10" s="43"/>
      <c r="E10" s="3" t="s">
        <v>12</v>
      </c>
      <c r="F10" s="4">
        <v>2005</v>
      </c>
      <c r="G10" s="4">
        <v>2006</v>
      </c>
      <c r="H10" s="4">
        <v>2007</v>
      </c>
      <c r="I10" s="4">
        <v>2008</v>
      </c>
      <c r="J10" s="4">
        <v>2009</v>
      </c>
      <c r="K10" s="37"/>
      <c r="L10" s="1"/>
    </row>
    <row r="11" spans="1:12" ht="19.5" customHeight="1">
      <c r="A11" s="5">
        <v>1</v>
      </c>
      <c r="B11" s="44" t="s">
        <v>2</v>
      </c>
      <c r="C11" s="45"/>
      <c r="D11" s="46"/>
      <c r="E11" s="10">
        <f>'[1]Środki własne'!$C$46</f>
        <v>1015391</v>
      </c>
      <c r="F11" s="16">
        <f>'[1]Środki własne'!$D$46</f>
        <v>1745298</v>
      </c>
      <c r="G11" s="16">
        <f>'[1]Środki własne'!$E$46</f>
        <v>1485352</v>
      </c>
      <c r="H11" s="16">
        <f>'[1]Środki własne'!$F$46</f>
        <v>2085398</v>
      </c>
      <c r="I11" s="16">
        <f>'[1]Środki własne'!$G$46</f>
        <v>1252500</v>
      </c>
      <c r="J11" s="16">
        <f>'[1]Środki własne'!$H$46</f>
        <v>279000</v>
      </c>
      <c r="K11" s="6">
        <f aca="true" t="shared" si="0" ref="K11:K18">SUM(E11:J11)</f>
        <v>7862939</v>
      </c>
      <c r="L11" s="1"/>
    </row>
    <row r="12" spans="1:12" ht="19.5" customHeight="1">
      <c r="A12" s="5">
        <v>2</v>
      </c>
      <c r="B12" s="7" t="s">
        <v>4</v>
      </c>
      <c r="C12" s="7"/>
      <c r="D12" s="7"/>
      <c r="E12" s="10">
        <f>'[1]Fund. gmin. i pow.'!C46</f>
        <v>381965</v>
      </c>
      <c r="F12" s="15">
        <f>'[1]Fund. gmin. i pow.'!D46</f>
        <v>95558</v>
      </c>
      <c r="G12" s="15">
        <f>'[1]Fund. gmin. i pow.'!E46</f>
        <v>60000</v>
      </c>
      <c r="H12" s="15">
        <f>'[1]Fund. gmin. i pow.'!F46</f>
        <v>0</v>
      </c>
      <c r="I12" s="15">
        <f>'[1]Fund. gmin. i pow.'!G46</f>
        <v>0</v>
      </c>
      <c r="J12" s="15">
        <f>'[1]Fund. gmin. i pow.'!H46</f>
        <v>0</v>
      </c>
      <c r="K12" s="6">
        <f t="shared" si="0"/>
        <v>537523</v>
      </c>
      <c r="L12" s="1"/>
    </row>
    <row r="13" spans="1:12" ht="19.5" customHeight="1">
      <c r="A13" s="5">
        <v>3</v>
      </c>
      <c r="B13" s="7" t="s">
        <v>5</v>
      </c>
      <c r="C13" s="7"/>
      <c r="D13" s="7"/>
      <c r="E13" s="10">
        <f>'[1]WFOŚiGW'!C46</f>
        <v>0</v>
      </c>
      <c r="F13" s="10">
        <f>'[1]WFOŚiGW'!D46</f>
        <v>0</v>
      </c>
      <c r="G13" s="10">
        <f>'[1]WFOŚiGW'!E46</f>
        <v>0</v>
      </c>
      <c r="H13" s="10">
        <f>'[1]WFOŚiGW'!F46</f>
        <v>860636</v>
      </c>
      <c r="I13" s="10">
        <f>'[1]WFOŚiGW'!G46</f>
        <v>350000</v>
      </c>
      <c r="J13" s="10">
        <f>'[1]WFOŚiGW'!H46</f>
        <v>0</v>
      </c>
      <c r="K13" s="6">
        <f t="shared" si="0"/>
        <v>1210636</v>
      </c>
      <c r="L13" s="1"/>
    </row>
    <row r="14" spans="1:12" ht="19.5" customHeight="1">
      <c r="A14" s="5">
        <v>4</v>
      </c>
      <c r="B14" s="44" t="s">
        <v>14</v>
      </c>
      <c r="C14" s="45"/>
      <c r="D14" s="46"/>
      <c r="E14" s="10">
        <f>'[1]ANR'!C46</f>
        <v>657108</v>
      </c>
      <c r="F14" s="10">
        <f>'[1]ANR'!D46</f>
        <v>176385</v>
      </c>
      <c r="G14" s="10">
        <f>'[1]ANR'!E46</f>
        <v>244343</v>
      </c>
      <c r="H14" s="10">
        <f>'[1]ANR'!F46</f>
        <v>0</v>
      </c>
      <c r="I14" s="10">
        <f>'[1]ANR'!G46</f>
        <v>0</v>
      </c>
      <c r="J14" s="10">
        <f>'[1]ANR'!H46</f>
        <v>0</v>
      </c>
      <c r="K14" s="6">
        <f t="shared" si="0"/>
        <v>1077836</v>
      </c>
      <c r="L14" s="1"/>
    </row>
    <row r="15" spans="1:12" ht="19.5" customHeight="1">
      <c r="A15" s="5">
        <v>5</v>
      </c>
      <c r="B15" s="7" t="s">
        <v>11</v>
      </c>
      <c r="C15" s="7"/>
      <c r="D15" s="7"/>
      <c r="E15" s="10">
        <f>'[1]Środ. inwest. pryw.'!C46</f>
        <v>34000</v>
      </c>
      <c r="F15" s="10">
        <f>'[1]Środ. inwest. pryw.'!D46</f>
        <v>0</v>
      </c>
      <c r="G15" s="10">
        <f>'[1]Środ. inwest. pryw.'!E46</f>
        <v>0</v>
      </c>
      <c r="H15" s="10">
        <f>'[1]Środ. inwest. pryw.'!F4</f>
        <v>0</v>
      </c>
      <c r="I15" s="10">
        <f>'[1]Środ. inwest. pryw.'!G4</f>
        <v>0</v>
      </c>
      <c r="J15" s="10">
        <f>'[1]Środ. inwest. pryw.'!H46</f>
        <v>0</v>
      </c>
      <c r="K15" s="6">
        <f t="shared" si="0"/>
        <v>34000</v>
      </c>
      <c r="L15" s="1"/>
    </row>
    <row r="16" spans="1:12" ht="19.5" customHeight="1">
      <c r="A16" s="5">
        <v>6</v>
      </c>
      <c r="B16" s="7" t="s">
        <v>6</v>
      </c>
      <c r="C16" s="7"/>
      <c r="D16" s="7"/>
      <c r="E16" s="10">
        <f>'[1]Budżet państwa'!C46</f>
        <v>1320000</v>
      </c>
      <c r="F16" s="10">
        <f>'[1]Budżet państwa'!D46</f>
        <v>0</v>
      </c>
      <c r="G16" s="10">
        <f>'[1]Budżet państwa'!E46</f>
        <v>531386</v>
      </c>
      <c r="H16" s="10">
        <f>'[1]Budżet państwa'!F46</f>
        <v>1018024</v>
      </c>
      <c r="I16" s="10">
        <f>'[1]Budżet państwa'!G46</f>
        <v>400000</v>
      </c>
      <c r="J16" s="10">
        <f>'[1]Budżet państwa'!H46</f>
        <v>0</v>
      </c>
      <c r="K16" s="6">
        <f t="shared" si="0"/>
        <v>3269410</v>
      </c>
      <c r="L16" s="1"/>
    </row>
    <row r="17" spans="1:12" ht="19.5" customHeight="1">
      <c r="A17" s="5">
        <v>7</v>
      </c>
      <c r="B17" s="30" t="s">
        <v>7</v>
      </c>
      <c r="C17" s="31"/>
      <c r="D17" s="32"/>
      <c r="E17" s="10">
        <f>'[1]FOGR'!C46</f>
        <v>0</v>
      </c>
      <c r="F17" s="10">
        <f>'[1]FOGR'!D46</f>
        <v>0</v>
      </c>
      <c r="G17" s="10">
        <f>'[1]FOGR'!E46</f>
        <v>0</v>
      </c>
      <c r="H17" s="10">
        <f>'[1]FOGR'!F4</f>
        <v>0</v>
      </c>
      <c r="I17" s="10">
        <f>'[1]FOGR'!G46</f>
        <v>1105000</v>
      </c>
      <c r="J17" s="10">
        <f>'[1]FOGR'!H46</f>
        <v>0</v>
      </c>
      <c r="K17" s="6">
        <f t="shared" si="0"/>
        <v>1105000</v>
      </c>
      <c r="L17" s="1"/>
    </row>
    <row r="18" spans="1:12" ht="19.5" customHeight="1" thickBot="1">
      <c r="A18" s="8">
        <v>8</v>
      </c>
      <c r="B18" s="33" t="s">
        <v>8</v>
      </c>
      <c r="C18" s="34"/>
      <c r="D18" s="35"/>
      <c r="E18" s="11">
        <f>'[1]Fundusze U.E.'!C46</f>
        <v>682020</v>
      </c>
      <c r="F18" s="11">
        <f>'[1]Fundusze U.E.'!D46</f>
        <v>517113</v>
      </c>
      <c r="G18" s="11">
        <f>'[1]Fundusze U.E.'!E46</f>
        <v>4648058</v>
      </c>
      <c r="H18" s="11">
        <f>'[1]Fundusze U.E.'!F46</f>
        <v>6760168</v>
      </c>
      <c r="I18" s="11">
        <f>'[1]Fundusze U.E.'!G46</f>
        <v>1137500</v>
      </c>
      <c r="J18" s="11">
        <f>'[1]Fundusze U.E.'!H46</f>
        <v>447000</v>
      </c>
      <c r="K18" s="6">
        <f t="shared" si="0"/>
        <v>14191859</v>
      </c>
      <c r="L18" s="1"/>
    </row>
    <row r="19" spans="1:11" ht="19.5" customHeight="1" thickBot="1">
      <c r="A19" s="9"/>
      <c r="B19" s="25" t="s">
        <v>9</v>
      </c>
      <c r="C19" s="25"/>
      <c r="D19" s="26"/>
      <c r="E19" s="12">
        <f aca="true" t="shared" si="1" ref="E19:K19">SUM(E11:E18)</f>
        <v>4090484</v>
      </c>
      <c r="F19" s="12">
        <f t="shared" si="1"/>
        <v>2534354</v>
      </c>
      <c r="G19" s="12">
        <f>SUM(G11:G18)</f>
        <v>6969139</v>
      </c>
      <c r="H19" s="13">
        <f t="shared" si="1"/>
        <v>10724226</v>
      </c>
      <c r="I19" s="13">
        <f t="shared" si="1"/>
        <v>4245000</v>
      </c>
      <c r="J19" s="14">
        <f t="shared" si="1"/>
        <v>726000</v>
      </c>
      <c r="K19" s="2">
        <f t="shared" si="1"/>
        <v>29289203</v>
      </c>
    </row>
    <row r="20" spans="1:11" ht="19.5" customHeight="1" thickBot="1">
      <c r="A20" s="20" t="s">
        <v>10</v>
      </c>
      <c r="B20" s="21"/>
      <c r="C20" s="21"/>
      <c r="D20" s="22"/>
      <c r="E20" s="17">
        <f>E11/E19</f>
        <v>0.2482324830020115</v>
      </c>
      <c r="F20" s="18">
        <f aca="true" t="shared" si="2" ref="F20:K20">F11/F19</f>
        <v>0.6886559651887622</v>
      </c>
      <c r="G20" s="18">
        <f t="shared" si="2"/>
        <v>0.21313278440851877</v>
      </c>
      <c r="H20" s="18">
        <f t="shared" si="2"/>
        <v>0.1944567374838986</v>
      </c>
      <c r="I20" s="18">
        <f t="shared" si="2"/>
        <v>0.2950530035335689</v>
      </c>
      <c r="J20" s="18">
        <f t="shared" si="2"/>
        <v>0.384297520661157</v>
      </c>
      <c r="K20" s="19">
        <f t="shared" si="2"/>
        <v>0.268458619375884</v>
      </c>
    </row>
  </sheetData>
  <mergeCells count="10">
    <mergeCell ref="K9:K10"/>
    <mergeCell ref="B9:D10"/>
    <mergeCell ref="B11:D11"/>
    <mergeCell ref="B14:D14"/>
    <mergeCell ref="A20:D20"/>
    <mergeCell ref="A9:A10"/>
    <mergeCell ref="B19:D19"/>
    <mergeCell ref="E9:J9"/>
    <mergeCell ref="B17:D17"/>
    <mergeCell ref="B18:D18"/>
  </mergeCells>
  <printOptions/>
  <pageMargins left="1.13" right="0.67" top="1" bottom="1" header="0.5" footer="0.5"/>
  <pageSetup horizontalDpi="300" verticalDpi="300" orientation="landscape" paperSize="9" scale="95" r:id="rId2"/>
  <headerFooter alignWithMargins="0">
    <oddHeader>&amp;C&amp;"Book Antiqua,Pogrubiony"&amp;12
STRUKTURA FINANSOWA ZADAŃ OBJĘTYCH 
WIELOLETNIM PLANEM INWESTYCYJNYM&amp;"Arial,Normalny"&amp;10
Zmiana nr 9</oddHeader>
    <oddFooter>&amp;C&amp;"Book Antiqua,Normalny"&amp;12 25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1">
      <selection activeCell="M6" sqref="M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CHABRASZEWSKI LEON</cp:lastModifiedBy>
  <cp:lastPrinted>2005-11-23T12:09:19Z</cp:lastPrinted>
  <dcterms:created xsi:type="dcterms:W3CDTF">2003-08-22T10:15:28Z</dcterms:created>
  <dcterms:modified xsi:type="dcterms:W3CDTF">2005-11-23T12:16:23Z</dcterms:modified>
  <cp:category/>
  <cp:version/>
  <cp:contentType/>
  <cp:contentStatus/>
</cp:coreProperties>
</file>