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<sst xmlns="http://schemas.openxmlformats.org/spreadsheetml/2006/main" count="110" uniqueCount="91">
  <si>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</si>
  <si>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</si>
  <si>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</si>
  <si>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</si>
  <si>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</si>
  <si>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</si>
  <si>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</si>
  <si>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</si>
  <si>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</si>
  <si>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</si>
  <si>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Dotacje celowe otrzymane z budżetu państwa na zadania bieżące realizowane przez gminę na podstawie porozumień z organami administracji rządowej</t>
  </si>
  <si>
    <t>Urzędy naczelnych organów władzy państwowej ,kontroli i ochrony prawa oraz sądownictwa</t>
  </si>
  <si>
    <t>Grzywny, mandaty i inne kary pieniężne od ludności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</si>
  <si>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</si>
  <si>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</si>
  <si>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</si>
  <si>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</si>
  <si>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</si>
  <si>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</si>
  <si>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</si>
  <si>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</si>
  <si>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</si>
  <si>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</si>
  <si>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</si>
  <si>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</si>
  <si>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>Wpływy z tytułu przekształcenia prawa użytkowania wieczystego przysługującego osobom fizycznym w prawo własności</t>
  </si>
  <si>
    <t>Kultura fizyczna i sport</t>
  </si>
  <si>
    <t>Dochody Ogółem</t>
  </si>
  <si>
    <t>Podatek od nieruchomości</t>
  </si>
  <si>
    <t>Wpływy z opłaty administracyjnej za czynności urzędowe</t>
  </si>
  <si>
    <t>Subwencje ogólne z budżetu państwa</t>
  </si>
  <si>
    <t>Wpływy z różnych dochodów</t>
  </si>
  <si>
    <t>Wpływy z różnych opłat</t>
  </si>
  <si>
    <t>Oświata i wychowanie</t>
  </si>
  <si>
    <t>Paragraf- źródło</t>
  </si>
  <si>
    <t xml:space="preserve">Pozostałe odsetki  </t>
  </si>
  <si>
    <t>część oświatowa</t>
  </si>
  <si>
    <t>WG WAŻNIEJSZYCH ŹRÓDEŁ I DZIAŁÓW KLASYFIKACJI (w zł)</t>
  </si>
  <si>
    <t>Pozostałe odsetki                                              (odsetki od środków na rachunkach bankowych)</t>
  </si>
  <si>
    <t>Podatek od czynności cywilnoprawnych</t>
  </si>
  <si>
    <t>RAZEM</t>
  </si>
  <si>
    <t>Odsetki od nieterminowych wpłat z tytułu podatków i opłat</t>
  </si>
  <si>
    <t>Wpływy z opłaty targowej</t>
  </si>
  <si>
    <t xml:space="preserve">Dochody z najmu i dzierżawy składników majątkowych Skarbu Państwa , jednostek samorządu terytorialnego lub innych jednostek zaliczanych do sektora finansów publicznych  oraz innych umów o podobnym charakterze  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</si>
  <si>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</si>
  <si>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realizacje zadań bieżących z zakresu administracji rządowej oraz innych zadań zleconych gminie ( związkom gmin) ustawami                                   </t>
  </si>
  <si>
    <t>Wpływy z opłat za zarząd, użytkowanie i użytkowanie wieczyste nieruchomości</t>
  </si>
  <si>
    <t>Dochody z najmu i dzierżawy składników majątkowych Skarbu Państwa , jednostek samorządu terytorialnego lub innych jednostek zaliczanych do sektora finansów publicznych oraz innych umów o podobnym charakterze (czynsz za dzierżawę obwodów łowieckich)</t>
  </si>
  <si>
    <t>załącznik Nr 1</t>
  </si>
  <si>
    <t>Rady Miejskiej w Wołczynie</t>
  </si>
  <si>
    <t>0 750</t>
  </si>
  <si>
    <t>0 470</t>
  </si>
  <si>
    <t>0 760</t>
  </si>
  <si>
    <t>0 920</t>
  </si>
  <si>
    <t>0 690</t>
  </si>
  <si>
    <t>0 830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</si>
  <si>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</si>
  <si>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</si>
  <si>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</si>
  <si>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</si>
  <si>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</si>
  <si>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</si>
  <si>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</si>
  <si>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</si>
  <si>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0 450</t>
  </si>
  <si>
    <t>0 410</t>
  </si>
  <si>
    <t>0 500</t>
  </si>
  <si>
    <t>0 010</t>
  </si>
  <si>
    <t>0 020</t>
  </si>
  <si>
    <t>0 430</t>
  </si>
  <si>
    <t>0 910</t>
  </si>
  <si>
    <t>0 970</t>
  </si>
  <si>
    <t>0 480</t>
  </si>
  <si>
    <t xml:space="preserve">Dotacje celowe otrzymane z budżetu państwa na realizacje zadań bieżących z zakresu administracji rządowej oraz innych zadań zleconych gminie (związkom gmin) ustawami -urzędy wojewódzkie-                            </t>
  </si>
  <si>
    <t>PROGNOZOWANE DOCHODY GMINY NA ROK 2005</t>
  </si>
  <si>
    <t>Plan na 2005r.</t>
  </si>
  <si>
    <t>Dochody jednostek samorządu terytorialnego związane z realizacja zadań z zakresu administracji rządowej oraz innych zadań zleconych ustawami</t>
  </si>
  <si>
    <t>część wyrównawcza</t>
  </si>
  <si>
    <t>Pomoc społeczna</t>
  </si>
  <si>
    <t>cześć równoważąca</t>
  </si>
  <si>
    <t>0 870</t>
  </si>
  <si>
    <t xml:space="preserve">Wpływy ze sprzedaży składników majątkowych  </t>
  </si>
  <si>
    <t>Dotacje celowe otrzymane z budżetu państwa na realizację własnych zadań bieżących gmin (związków gmin)</t>
  </si>
  <si>
    <t>Środki na dofinasowanie własnych inwestycji gmin (związków gmin) , powiatów (związków powiatów) , samorządów województw pozyskane z innych źródeł (środki programu SAPARD-na zadanie: budowa tranzytowej sieci kanalizacji sanitarnej w Wierzbicy Górnej z przyłączami</t>
  </si>
  <si>
    <t xml:space="preserve">Dotacje celowe otrzymane z budżetu  państwa na realizacje zadań bieżących z zakresu administracji rządowej oraz innych zadań zleconych gminie (związkom gmin) ustawami  - prowadzenie i aktualizacja rejestru wyborców                                                </t>
  </si>
  <si>
    <t>Dochody od osób prawnych , od osób fizycznych i od innych jednostek nie posiadających osobowości prawnej oraz wydatki związane z ich poborem</t>
  </si>
  <si>
    <t>Środki na dofinasowanie własnych inwestycji gmin (związków gmin) , powiatów (związków powiatów) , samorządów województw pozyskane z innych źródeł (wpłata od Stowarzyszenia Bezpieczne Miasto)</t>
  </si>
  <si>
    <t xml:space="preserve">Dotacje celowe otrzymane z gminy na inwestycje i zakupy inwestycyjne realizowane na podstawie porozumień (umów) między jednostkami samorządu Terytorialnego (dotacja od Gminy Lasowice) </t>
  </si>
  <si>
    <t>Bezpieczeństwo publiczne i ochrona przeciwpożarowa</t>
  </si>
  <si>
    <t>do uchwały nr XXX/252/2005</t>
  </si>
  <si>
    <t>z dnia 02.02.2005r.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</si>
</sst>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9.25390625" style="0" bestFit="1" customWidth="1"/>
    <col min="2" max="2" width="8.75390625" style="0" customWidth="1"/>
    <col min="3" max="3" width="44.375" style="0" customWidth="1"/>
    <col min="4" max="4" width="9.25390625" style="0" bestFit="1" customWidth="1"/>
  </cols>
  <sheetData>
    <row r="1" ht="12.75">
      <c r="C1" t="s">
        <v>48</v>
      </c>
    </row>
    <row r="2" ht="12.75">
      <c r="C2" t="s">
        <v>89</v>
      </c>
    </row>
    <row r="3" ht="12.75">
      <c r="C3" t="s">
        <v>49</v>
      </c>
    </row>
    <row r="4" ht="12.75">
      <c r="C4" t="s">
        <v>90</v>
      </c>
    </row>
    <row r="5" spans="2:3" ht="12.75">
      <c r="B5" s="33"/>
      <c r="C5" s="33" t="s">
        <v>74</v>
      </c>
    </row>
    <row r="6" spans="2:3" ht="12.75">
      <c r="B6" s="33"/>
      <c r="C6" s="33" t="s">
        <v>37</v>
      </c>
    </row>
    <row r="7" spans="1:4" ht="25.5">
      <c r="A7" s="34" t="s">
        <v>0</v>
      </c>
      <c r="B7" s="29" t="s">
        <v>34</v>
      </c>
      <c r="C7" s="35" t="s">
        <v>4</v>
      </c>
      <c r="D7" s="56" t="s">
        <v>75</v>
      </c>
    </row>
    <row r="8" spans="1:4" ht="12.75">
      <c r="A8" s="32">
        <v>1</v>
      </c>
      <c r="B8" s="31">
        <v>2</v>
      </c>
      <c r="C8" s="32">
        <v>3</v>
      </c>
      <c r="D8" s="55">
        <v>4</v>
      </c>
    </row>
    <row r="9" spans="1:4" ht="12.75">
      <c r="A9" s="25" t="s">
        <v>1</v>
      </c>
      <c r="B9" s="26"/>
      <c r="C9" s="30" t="s">
        <v>2</v>
      </c>
      <c r="D9" s="54"/>
    </row>
    <row r="10" spans="1:4" ht="53.25" customHeight="1">
      <c r="A10" s="5"/>
      <c r="B10" s="6">
        <v>6292</v>
      </c>
      <c r="C10" s="41" t="s">
        <v>83</v>
      </c>
      <c r="D10" s="54">
        <v>675487</v>
      </c>
    </row>
    <row r="11" spans="1:4" ht="12.75">
      <c r="A11" s="47" t="s">
        <v>40</v>
      </c>
      <c r="B11" s="3"/>
      <c r="C11" s="48"/>
      <c r="D11" s="60">
        <f>SUM(D10:D10)</f>
        <v>675487</v>
      </c>
    </row>
    <row r="12" spans="1:4" ht="12.75">
      <c r="A12" s="18" t="s">
        <v>5</v>
      </c>
      <c r="B12" s="19"/>
      <c r="C12" s="20" t="s">
        <v>6</v>
      </c>
      <c r="D12" s="54"/>
    </row>
    <row r="13" spans="1:4" ht="49.5" customHeight="1">
      <c r="A13" s="5"/>
      <c r="B13" s="3" t="s">
        <v>50</v>
      </c>
      <c r="C13" s="36" t="s">
        <v>47</v>
      </c>
      <c r="D13" s="54">
        <v>5350</v>
      </c>
    </row>
    <row r="14" spans="1:4" ht="12.75">
      <c r="A14" s="47" t="s">
        <v>40</v>
      </c>
      <c r="B14" s="3"/>
      <c r="C14" s="48"/>
      <c r="D14" s="60">
        <f>SUM(D13)</f>
        <v>5350</v>
      </c>
    </row>
    <row r="15" spans="1:4" ht="12.75">
      <c r="A15" s="18">
        <v>700</v>
      </c>
      <c r="B15" s="19"/>
      <c r="C15" s="20" t="s">
        <v>8</v>
      </c>
      <c r="D15" s="54"/>
    </row>
    <row r="16" spans="1:4" ht="22.5">
      <c r="A16" s="8"/>
      <c r="B16" s="2" t="s">
        <v>51</v>
      </c>
      <c r="C16" s="36" t="s">
        <v>46</v>
      </c>
      <c r="D16" s="54">
        <v>38400</v>
      </c>
    </row>
    <row r="17" spans="1:4" ht="42.75" customHeight="1">
      <c r="A17" s="8"/>
      <c r="B17" s="2" t="s">
        <v>50</v>
      </c>
      <c r="C17" s="36" t="s">
        <v>43</v>
      </c>
      <c r="D17" s="54">
        <f>38218+16000</f>
        <v>54218</v>
      </c>
    </row>
    <row r="18" spans="1:4" ht="26.25" customHeight="1">
      <c r="A18" s="8"/>
      <c r="B18" s="2" t="s">
        <v>52</v>
      </c>
      <c r="C18" s="36" t="s">
        <v>25</v>
      </c>
      <c r="D18" s="54">
        <v>53900</v>
      </c>
    </row>
    <row r="19" spans="1:4" ht="9.75" customHeight="1">
      <c r="A19" s="8"/>
      <c r="B19" s="2" t="s">
        <v>80</v>
      </c>
      <c r="C19" s="36" t="s">
        <v>81</v>
      </c>
      <c r="D19" s="54">
        <f>620000+213935</f>
        <v>833935</v>
      </c>
    </row>
    <row r="20" spans="1:4" ht="12.75">
      <c r="A20" s="5"/>
      <c r="B20" s="7" t="s">
        <v>53</v>
      </c>
      <c r="C20" s="37" t="s">
        <v>35</v>
      </c>
      <c r="D20" s="54">
        <v>82000</v>
      </c>
    </row>
    <row r="21" spans="1:4" ht="12.75">
      <c r="A21" s="47" t="s">
        <v>40</v>
      </c>
      <c r="B21" s="24"/>
      <c r="C21" s="41"/>
      <c r="D21" s="60">
        <f>SUM(D16:D20)</f>
        <v>1062453</v>
      </c>
    </row>
    <row r="22" spans="1:4" ht="12.75">
      <c r="A22" s="25">
        <v>750</v>
      </c>
      <c r="B22" s="26"/>
      <c r="C22" s="30" t="s">
        <v>9</v>
      </c>
      <c r="D22" s="54"/>
    </row>
    <row r="23" spans="1:4" ht="39.75" customHeight="1">
      <c r="A23" s="8"/>
      <c r="B23" s="2">
        <v>2010</v>
      </c>
      <c r="C23" s="37" t="s">
        <v>73</v>
      </c>
      <c r="D23" s="54">
        <v>87919</v>
      </c>
    </row>
    <row r="24" spans="1:4" ht="35.25" customHeight="1">
      <c r="A24" s="8"/>
      <c r="B24" s="14">
        <v>2360</v>
      </c>
      <c r="C24" s="37" t="s">
        <v>76</v>
      </c>
      <c r="D24" s="54">
        <v>2022</v>
      </c>
    </row>
    <row r="25" spans="1:4" ht="36" customHeight="1">
      <c r="A25" s="8"/>
      <c r="B25" s="2">
        <v>2020</v>
      </c>
      <c r="C25" s="37" t="s">
        <v>10</v>
      </c>
      <c r="D25" s="54">
        <v>4476</v>
      </c>
    </row>
    <row r="26" spans="1:4" ht="12.75">
      <c r="A26" s="5"/>
      <c r="B26" s="2" t="s">
        <v>55</v>
      </c>
      <c r="C26" s="37" t="s">
        <v>7</v>
      </c>
      <c r="D26" s="54">
        <v>10000</v>
      </c>
    </row>
    <row r="27" spans="1:4" ht="12.75">
      <c r="A27" s="2" t="s">
        <v>40</v>
      </c>
      <c r="B27" s="3"/>
      <c r="C27" s="41"/>
      <c r="D27" s="60">
        <f>SUM(D23:D26)</f>
        <v>104417</v>
      </c>
    </row>
    <row r="28" spans="1:4" ht="26.25" customHeight="1">
      <c r="A28" s="25">
        <v>751</v>
      </c>
      <c r="B28" s="21"/>
      <c r="C28" s="22" t="s">
        <v>11</v>
      </c>
      <c r="D28" s="54"/>
    </row>
    <row r="29" spans="1:4" ht="47.25" customHeight="1">
      <c r="A29" s="8"/>
      <c r="B29" s="9">
        <v>2010</v>
      </c>
      <c r="C29" s="57" t="s">
        <v>84</v>
      </c>
      <c r="D29" s="58">
        <v>2285</v>
      </c>
    </row>
    <row r="30" spans="1:4" ht="12.75">
      <c r="A30" s="2" t="s">
        <v>40</v>
      </c>
      <c r="B30" s="3"/>
      <c r="C30" s="41"/>
      <c r="D30" s="60">
        <f>SUM(D29:D29)</f>
        <v>2285</v>
      </c>
    </row>
    <row r="31" spans="1:4" ht="17.25" customHeight="1">
      <c r="A31" s="23">
        <v>754</v>
      </c>
      <c r="B31" s="21"/>
      <c r="C31" s="22" t="s">
        <v>88</v>
      </c>
      <c r="D31" s="54"/>
    </row>
    <row r="32" spans="1:4" ht="14.25" customHeight="1">
      <c r="A32" s="12"/>
      <c r="B32" s="11" t="s">
        <v>56</v>
      </c>
      <c r="C32" s="37" t="s">
        <v>12</v>
      </c>
      <c r="D32" s="54">
        <v>2000</v>
      </c>
    </row>
    <row r="33" spans="1:4" ht="36.75" customHeight="1">
      <c r="A33" s="12"/>
      <c r="B33" s="11">
        <v>2010</v>
      </c>
      <c r="C33" s="38" t="s">
        <v>44</v>
      </c>
      <c r="D33" s="54">
        <v>600</v>
      </c>
    </row>
    <row r="34" spans="1:4" ht="41.25" customHeight="1">
      <c r="A34" s="12"/>
      <c r="B34" s="11">
        <v>6290</v>
      </c>
      <c r="C34" s="38" t="s">
        <v>86</v>
      </c>
      <c r="D34" s="54">
        <v>25000</v>
      </c>
    </row>
    <row r="35" spans="1:4" ht="39.75" customHeight="1">
      <c r="A35" s="13"/>
      <c r="B35" s="11">
        <v>6610</v>
      </c>
      <c r="C35" s="38" t="s">
        <v>87</v>
      </c>
      <c r="D35" s="54">
        <v>5000</v>
      </c>
    </row>
    <row r="36" spans="1:4" ht="12.75">
      <c r="A36" s="49" t="s">
        <v>40</v>
      </c>
      <c r="B36" s="50"/>
      <c r="C36" s="41"/>
      <c r="D36" s="61">
        <f>SUM(D32:D35)</f>
        <v>32600</v>
      </c>
    </row>
    <row r="37" spans="1:4" ht="35.25" customHeight="1">
      <c r="A37" s="23">
        <v>756</v>
      </c>
      <c r="B37" s="21"/>
      <c r="C37" s="22" t="s">
        <v>85</v>
      </c>
      <c r="D37" s="54"/>
    </row>
    <row r="38" spans="1:4" ht="24.75" customHeight="1">
      <c r="A38" s="12"/>
      <c r="B38" s="11" t="s">
        <v>57</v>
      </c>
      <c r="C38" s="37" t="s">
        <v>13</v>
      </c>
      <c r="D38" s="54">
        <v>52600</v>
      </c>
    </row>
    <row r="39" spans="1:4" ht="12.75">
      <c r="A39" s="12"/>
      <c r="B39" s="14" t="s">
        <v>58</v>
      </c>
      <c r="C39" s="37" t="s">
        <v>28</v>
      </c>
      <c r="D39" s="54">
        <f>3300000+7800</f>
        <v>3307800</v>
      </c>
    </row>
    <row r="40" spans="1:4" ht="12.75">
      <c r="A40" s="12"/>
      <c r="B40" s="14" t="s">
        <v>59</v>
      </c>
      <c r="C40" s="15" t="s">
        <v>14</v>
      </c>
      <c r="D40" s="54">
        <v>1200000</v>
      </c>
    </row>
    <row r="41" spans="1:4" ht="12.75">
      <c r="A41" s="12"/>
      <c r="B41" s="14" t="s">
        <v>60</v>
      </c>
      <c r="C41" s="15" t="s">
        <v>15</v>
      </c>
      <c r="D41" s="54">
        <v>78000</v>
      </c>
    </row>
    <row r="42" spans="1:4" ht="12.75">
      <c r="A42" s="12"/>
      <c r="B42" s="14" t="s">
        <v>61</v>
      </c>
      <c r="C42" s="15" t="s">
        <v>16</v>
      </c>
      <c r="D42" s="54">
        <v>200000</v>
      </c>
    </row>
    <row r="43" spans="1:4" ht="12.75">
      <c r="A43" s="12"/>
      <c r="B43" s="14" t="s">
        <v>62</v>
      </c>
      <c r="C43" s="15" t="s">
        <v>17</v>
      </c>
      <c r="D43" s="54">
        <v>31000</v>
      </c>
    </row>
    <row r="44" spans="1:4" ht="12.75">
      <c r="A44" s="12"/>
      <c r="B44" s="14" t="s">
        <v>63</v>
      </c>
      <c r="C44" s="15" t="s">
        <v>18</v>
      </c>
      <c r="D44" s="54">
        <v>2380</v>
      </c>
    </row>
    <row r="45" spans="1:4" ht="16.5" customHeight="1">
      <c r="A45" s="12"/>
      <c r="B45" s="14" t="s">
        <v>64</v>
      </c>
      <c r="C45" s="15" t="s">
        <v>29</v>
      </c>
      <c r="D45" s="54">
        <v>2100</v>
      </c>
    </row>
    <row r="46" spans="1:4" ht="12.75">
      <c r="A46" s="12"/>
      <c r="B46" s="10" t="s">
        <v>65</v>
      </c>
      <c r="C46" s="37" t="s">
        <v>19</v>
      </c>
      <c r="D46" s="54">
        <v>104000</v>
      </c>
    </row>
    <row r="47" spans="1:4" ht="12.75">
      <c r="A47" s="12"/>
      <c r="B47" s="10" t="s">
        <v>66</v>
      </c>
      <c r="C47" s="37" t="s">
        <v>39</v>
      </c>
      <c r="D47" s="54">
        <v>125000</v>
      </c>
    </row>
    <row r="48" spans="1:4" ht="12.75">
      <c r="A48" s="12"/>
      <c r="B48" s="10" t="s">
        <v>67</v>
      </c>
      <c r="C48" s="37" t="s">
        <v>20</v>
      </c>
      <c r="D48" s="54">
        <f>1731672+35049</f>
        <v>1766721</v>
      </c>
    </row>
    <row r="49" spans="1:4" ht="12.75">
      <c r="A49" s="12"/>
      <c r="B49" s="11" t="s">
        <v>68</v>
      </c>
      <c r="C49" s="37" t="s">
        <v>21</v>
      </c>
      <c r="D49" s="54">
        <v>78000</v>
      </c>
    </row>
    <row r="50" spans="1:4" ht="12.75">
      <c r="A50" s="42"/>
      <c r="B50" s="46" t="s">
        <v>69</v>
      </c>
      <c r="C50" s="38" t="s">
        <v>42</v>
      </c>
      <c r="D50" s="54">
        <v>94500</v>
      </c>
    </row>
    <row r="51" spans="1:4" ht="12.75">
      <c r="A51" s="42"/>
      <c r="B51" s="46" t="s">
        <v>54</v>
      </c>
      <c r="C51" s="53" t="s">
        <v>32</v>
      </c>
      <c r="D51" s="54">
        <v>9000</v>
      </c>
    </row>
    <row r="52" spans="1:4" ht="13.5" customHeight="1">
      <c r="A52" s="42"/>
      <c r="B52" s="14" t="s">
        <v>70</v>
      </c>
      <c r="C52" s="53" t="s">
        <v>41</v>
      </c>
      <c r="D52" s="54">
        <v>85000</v>
      </c>
    </row>
    <row r="53" spans="1:4" ht="12.75">
      <c r="A53" s="10" t="s">
        <v>40</v>
      </c>
      <c r="B53" s="51"/>
      <c r="C53" s="52"/>
      <c r="D53" s="59">
        <f>SUM(D38:D52)</f>
        <v>7136101</v>
      </c>
    </row>
    <row r="54" spans="1:4" ht="12.75">
      <c r="A54" s="23">
        <v>758</v>
      </c>
      <c r="B54" s="21"/>
      <c r="C54" s="22" t="s">
        <v>22</v>
      </c>
      <c r="D54" s="54"/>
    </row>
    <row r="55" spans="1:4" ht="12.75">
      <c r="A55" s="12"/>
      <c r="B55" s="10">
        <v>2920</v>
      </c>
      <c r="C55" s="37" t="s">
        <v>30</v>
      </c>
      <c r="D55" s="54"/>
    </row>
    <row r="56" spans="1:4" ht="12.75">
      <c r="A56" s="12"/>
      <c r="B56" s="10"/>
      <c r="C56" s="37" t="s">
        <v>36</v>
      </c>
      <c r="D56" s="54">
        <f>6035575-27049</f>
        <v>6008526</v>
      </c>
    </row>
    <row r="57" spans="1:4" ht="12.75">
      <c r="A57" s="4"/>
      <c r="B57" s="2" t="s">
        <v>3</v>
      </c>
      <c r="C57" s="37" t="s">
        <v>77</v>
      </c>
      <c r="D57" s="54">
        <v>2647865</v>
      </c>
    </row>
    <row r="58" spans="1:4" ht="12.75">
      <c r="A58" s="4"/>
      <c r="B58" s="2"/>
      <c r="C58" s="37" t="s">
        <v>79</v>
      </c>
      <c r="D58" s="54">
        <v>9897</v>
      </c>
    </row>
    <row r="59" spans="1:4" ht="16.5" customHeight="1">
      <c r="A59" s="13"/>
      <c r="B59" s="10" t="s">
        <v>53</v>
      </c>
      <c r="C59" s="37" t="s">
        <v>38</v>
      </c>
      <c r="D59" s="54">
        <v>30000</v>
      </c>
    </row>
    <row r="60" spans="1:4" ht="16.5" customHeight="1">
      <c r="A60" s="49" t="s">
        <v>40</v>
      </c>
      <c r="B60" s="51"/>
      <c r="C60" s="43"/>
      <c r="D60" s="62">
        <f>SUM(D56:D59)</f>
        <v>8696288</v>
      </c>
    </row>
    <row r="61" spans="1:4" ht="11.25" customHeight="1">
      <c r="A61" s="23">
        <v>801</v>
      </c>
      <c r="B61" s="21"/>
      <c r="C61" s="28" t="s">
        <v>33</v>
      </c>
      <c r="D61" s="54"/>
    </row>
    <row r="62" spans="1:4" ht="12.75">
      <c r="A62" s="46"/>
      <c r="B62" s="10" t="s">
        <v>71</v>
      </c>
      <c r="C62" s="37" t="s">
        <v>31</v>
      </c>
      <c r="D62" s="54">
        <v>92170</v>
      </c>
    </row>
    <row r="63" spans="1:4" ht="12.75">
      <c r="A63" s="12"/>
      <c r="B63" s="10" t="s">
        <v>55</v>
      </c>
      <c r="C63" s="37" t="s">
        <v>7</v>
      </c>
      <c r="D63" s="54">
        <v>192385</v>
      </c>
    </row>
    <row r="64" spans="1:4" ht="12.75">
      <c r="A64" s="12"/>
      <c r="B64" s="10" t="s">
        <v>54</v>
      </c>
      <c r="C64" s="37" t="s">
        <v>32</v>
      </c>
      <c r="D64" s="54">
        <v>5090</v>
      </c>
    </row>
    <row r="65" spans="1:4" ht="12.75">
      <c r="A65" s="10" t="s">
        <v>40</v>
      </c>
      <c r="B65" s="51"/>
      <c r="C65" s="43"/>
      <c r="D65" s="62">
        <f>SUM(D62:D64)</f>
        <v>289645</v>
      </c>
    </row>
    <row r="66" spans="1:4" ht="12.75">
      <c r="A66" s="45">
        <v>851</v>
      </c>
      <c r="B66" s="44"/>
      <c r="C66" s="28" t="s">
        <v>23</v>
      </c>
      <c r="D66" s="54"/>
    </row>
    <row r="67" spans="1:4" ht="17.25" customHeight="1">
      <c r="A67" s="14"/>
      <c r="B67" s="14" t="s">
        <v>72</v>
      </c>
      <c r="C67" s="37" t="s">
        <v>24</v>
      </c>
      <c r="D67" s="54">
        <v>150000</v>
      </c>
    </row>
    <row r="68" spans="1:4" ht="12.75">
      <c r="A68" s="10" t="s">
        <v>40</v>
      </c>
      <c r="B68" s="51"/>
      <c r="C68" s="41"/>
      <c r="D68" s="59">
        <f>SUM(D67)</f>
        <v>150000</v>
      </c>
    </row>
    <row r="69" spans="1:4" ht="12.75">
      <c r="A69" s="27">
        <v>852</v>
      </c>
      <c r="B69" s="39"/>
      <c r="C69" s="40" t="s">
        <v>78</v>
      </c>
      <c r="D69" s="54"/>
    </row>
    <row r="70" spans="1:4" ht="33" customHeight="1">
      <c r="A70" s="12"/>
      <c r="B70" s="11">
        <v>2010</v>
      </c>
      <c r="C70" s="38" t="s">
        <v>45</v>
      </c>
      <c r="D70" s="54">
        <v>2692000</v>
      </c>
    </row>
    <row r="71" spans="1:4" ht="23.25" customHeight="1">
      <c r="A71" s="42"/>
      <c r="B71" s="14">
        <v>2030</v>
      </c>
      <c r="C71" s="43" t="s">
        <v>82</v>
      </c>
      <c r="D71" s="63">
        <v>375000</v>
      </c>
    </row>
    <row r="72" spans="1:4" ht="12.75">
      <c r="A72" s="10" t="s">
        <v>40</v>
      </c>
      <c r="B72" s="51"/>
      <c r="C72" s="41"/>
      <c r="D72" s="59">
        <f>SUM(D70:D71)</f>
        <v>3067000</v>
      </c>
    </row>
    <row r="73" spans="1:4" ht="12.75">
      <c r="A73" s="27">
        <v>926</v>
      </c>
      <c r="B73" s="40"/>
      <c r="C73" s="22" t="s">
        <v>26</v>
      </c>
      <c r="D73" s="54"/>
    </row>
    <row r="74" spans="1:4" ht="12.75">
      <c r="A74" s="37"/>
      <c r="B74" s="10" t="s">
        <v>55</v>
      </c>
      <c r="C74" s="37" t="s">
        <v>7</v>
      </c>
      <c r="D74" s="54">
        <v>23800</v>
      </c>
    </row>
    <row r="75" spans="1:4" ht="12.75">
      <c r="A75" s="16" t="s">
        <v>40</v>
      </c>
      <c r="B75" s="51"/>
      <c r="C75" s="41"/>
      <c r="D75" s="64">
        <f>SUM(D74:D74)</f>
        <v>23800</v>
      </c>
    </row>
    <row r="76" spans="1:4" ht="12.75">
      <c r="A76" s="17"/>
      <c r="B76" s="21"/>
      <c r="C76" s="22" t="s">
        <v>27</v>
      </c>
      <c r="D76" s="65">
        <f>D11+D14+D21+D27+D30+D36+D53+D60+D65+D68+D72+D75</f>
        <v>21245426</v>
      </c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2005-02-03T07:56:51Z</cp:lastPrinted>
  <dcterms:created xsi:type="dcterms:W3CDTF">2000-10-30T07:57:11Z</dcterms:created>
  <dcterms:modified xsi:type="dcterms:W3CDTF">2005-02-03T07:58:10Z</dcterms:modified>
  <cp:category/>
  <cp:version/>
  <cp:contentType/>
  <cp:contentStatus/>
</cp:coreProperties>
</file>