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Arkusz4" sheetId="1" r:id="rId1"/>
    <sheet name="Arkusz1" sheetId="2" r:id="rId2"/>
    <sheet name="Arkusz2" sheetId="3" r:id="rId3"/>
    <sheet name="Arkusz3" sheetId="4" r:id="rId4"/>
  </sheets>
  <definedNames>
    <definedName name="_xlnm.Print_Area" localSheetId="1">'Arkusz1'!$A$1:$S$37</definedName>
  </definedNames>
  <calcPr fullCalcOnLoad="1"/>
</workbook>
</file>

<file path=xl/sharedStrings.xml><?xml version="1.0" encoding="utf-8"?>
<sst xmlns="http://schemas.openxmlformats.org/spreadsheetml/2006/main" count="109" uniqueCount="80">
  <si>
    <t>załącznik nr 2</t>
  </si>
  <si>
    <t>do uchwały  Rady Miejskiej w Wołczynie nr III/7/2010</t>
  </si>
  <si>
    <t>z dnia 29.12.2010r.</t>
  </si>
  <si>
    <t>LIMIT WYDATKÓW NA WIELOLETNIE PROGRAMY INWESTYCYJNE</t>
  </si>
  <si>
    <t>Lp.</t>
  </si>
  <si>
    <t>Nazwa zadania</t>
  </si>
  <si>
    <t>Klasyfikacja budżetowa                         (dział ,rozdział)</t>
  </si>
  <si>
    <t>Cel</t>
  </si>
  <si>
    <t>Okres realizacji</t>
  </si>
  <si>
    <t>Łączne nakłady finansowe</t>
  </si>
  <si>
    <t xml:space="preserve"> wykonanie do 2010r.</t>
  </si>
  <si>
    <t>Źródła finansowanie</t>
  </si>
  <si>
    <t>WYDATKI</t>
  </si>
  <si>
    <t>Lata następne</t>
  </si>
  <si>
    <t>1.</t>
  </si>
  <si>
    <t>Modernizacja oczyszczalni ścieków w Wołczynie</t>
  </si>
  <si>
    <t>Dział -900                       Rozdział -90001</t>
  </si>
  <si>
    <t>Zapewnienie właściwej gospodarki ściekowej w gminie</t>
  </si>
  <si>
    <t>2005-2013</t>
  </si>
  <si>
    <t>środki własne</t>
  </si>
  <si>
    <t>fundusze Unii Europejskiej</t>
  </si>
  <si>
    <t>2.</t>
  </si>
  <si>
    <t>Modernizacja systemu oświetlenia dróg na terenie gminy Wołczyn</t>
  </si>
  <si>
    <t>Dział- 900                    Rozdział- 90015</t>
  </si>
  <si>
    <t>Uzyskanie właściwego rozkładu natężenia oświetlenia na terenie gminy oraz obniżenie opłat eksploatacyjnych</t>
  </si>
  <si>
    <t>2004-2013</t>
  </si>
  <si>
    <t>3.</t>
  </si>
  <si>
    <t>Rekultywacja miejskiego składowiska odpadów komunalnych</t>
  </si>
  <si>
    <t>Dział- 900                    Rozdział- 90002</t>
  </si>
  <si>
    <t>Zapewnienie braku oddziaływania na środowisko terenów po zamknięciu składowiska</t>
  </si>
  <si>
    <t>2003-2011</t>
  </si>
  <si>
    <t>środki z budżetu państwa</t>
  </si>
  <si>
    <t>4.</t>
  </si>
  <si>
    <t>Uzbrojenie w sieci osiedle domów jednorodzinnych przy ul. Poznańskiej w Wołczynie</t>
  </si>
  <si>
    <t>Dział - 400                          Rozdział -40095</t>
  </si>
  <si>
    <t>Uzyskanie terenów inwestycyjnych</t>
  </si>
  <si>
    <t>2007-2014</t>
  </si>
  <si>
    <t>fundusze z Unii Europejskiej</t>
  </si>
  <si>
    <t>5.</t>
  </si>
  <si>
    <t>Budowa sieci kanalizacji sanitarnej w miejscowości Ligota Wołczyńska</t>
  </si>
  <si>
    <t>Dział - 010                     Rozdział- 01010</t>
  </si>
  <si>
    <t>Uporządkowanie gospodarki ściekowej w miejscowości</t>
  </si>
  <si>
    <t>2007-2012</t>
  </si>
  <si>
    <t>6.</t>
  </si>
  <si>
    <t xml:space="preserve">Budowa sieci wodociągowej wraz z przyłączami  Duczów Mały –Jedliska </t>
  </si>
  <si>
    <t>Dział -010                     Rozdział - 01010</t>
  </si>
  <si>
    <t>Zapewnienie dostawy wody do celów spożywczych</t>
  </si>
  <si>
    <t>2005-2011</t>
  </si>
  <si>
    <t>7.</t>
  </si>
  <si>
    <t>Odbudowa mostu na Czarnej Wodzie w Duczowie Małym</t>
  </si>
  <si>
    <t>Dział -600                       Rozdział- 60016</t>
  </si>
  <si>
    <t>Zapewnienie możliwości komunikacji</t>
  </si>
  <si>
    <t>2007-2011</t>
  </si>
  <si>
    <t>8.</t>
  </si>
  <si>
    <t xml:space="preserve">Budowa sieci wodociagowej w miejscowości Świniary Małe oraz Przysiółku Szymonków-Cegielnia </t>
  </si>
  <si>
    <t>Dział- 010                     Rozdział- 01010</t>
  </si>
  <si>
    <t>9.</t>
  </si>
  <si>
    <t>Budowa sieci wodociagowej w miejscowosci Bruny Kolonie  Jędrzejowice i Chomącko</t>
  </si>
  <si>
    <t>10.</t>
  </si>
  <si>
    <t>Termomodernizacja obiektówszkół podstawowych  w Wołczynie i wWierzbicy Górnej</t>
  </si>
  <si>
    <t>Dział- 801                     Rozdział- 80195</t>
  </si>
  <si>
    <t>Zmniejszenie kosztów eksploatacji obiektów</t>
  </si>
  <si>
    <t>2010-2014</t>
  </si>
  <si>
    <t>11.</t>
  </si>
  <si>
    <t>Remont świetlicy wiejskiej w Markotowie Dużym wraz z zakupem sprzetu i wyposażenia</t>
  </si>
  <si>
    <t>Dział- 921                     Rozdział- 92109</t>
  </si>
  <si>
    <t>Stworzenie warunków integracji mieszkańców</t>
  </si>
  <si>
    <t>2010-2011</t>
  </si>
  <si>
    <t>12.</t>
  </si>
  <si>
    <t>Przebudowa dróg gminnych ul. Dzierzona, Kołłataja , Kościuszki w Wołczynie</t>
  </si>
  <si>
    <t>poprawa warunków bezpieczeństwa na drogach</t>
  </si>
  <si>
    <t>budżet państwa</t>
  </si>
  <si>
    <t>RAZEM</t>
  </si>
  <si>
    <t>Jednostka realizująca zadania: w 2010r -Urząd Miejski w Wołczynie, w 2011r.- zadania 1-10 i 12 : Urząd Miejski w Wołczynie , zadanie nr 11 Wołczyński Ośrodek Kultury.</t>
  </si>
  <si>
    <t>Rok</t>
  </si>
  <si>
    <t>lata następne</t>
  </si>
  <si>
    <t>Fundusze UE</t>
  </si>
  <si>
    <t>Inne</t>
  </si>
  <si>
    <t>Razem</t>
  </si>
  <si>
    <t>`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</si>
</sst>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 CE"/>
      <family val="2"/>
    </font>
    <font>
      <sz val="10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>
      <alignment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4" fontId="4" fillId="0" borderId="2" xfId="0" applyFont="1" applyBorder="1" applyAlignment="1">
      <alignment horizontal="center" vertical="top" wrapText="1"/>
    </xf>
    <xf numFmtId="164" fontId="0" fillId="0" borderId="0" xfId="0" applyBorder="1" applyAlignment="1">
      <alignment wrapText="1"/>
    </xf>
    <xf numFmtId="164" fontId="5" fillId="0" borderId="2" xfId="0" applyFont="1" applyBorder="1" applyAlignment="1">
      <alignment horizontal="right" vertical="top" wrapText="1"/>
    </xf>
    <xf numFmtId="164" fontId="5" fillId="0" borderId="2" xfId="0" applyFont="1" applyBorder="1" applyAlignment="1">
      <alignment vertical="top" wrapText="1"/>
    </xf>
    <xf numFmtId="164" fontId="5" fillId="0" borderId="2" xfId="0" applyFont="1" applyBorder="1" applyAlignment="1">
      <alignment horizontal="left" vertical="top" wrapText="1"/>
    </xf>
    <xf numFmtId="164" fontId="0" fillId="0" borderId="2" xfId="0" applyBorder="1" applyAlignment="1">
      <alignment wrapText="1"/>
    </xf>
    <xf numFmtId="164" fontId="5" fillId="0" borderId="1" xfId="0" applyFont="1" applyBorder="1" applyAlignment="1">
      <alignment horizontal="right" vertical="top" wrapText="1"/>
    </xf>
    <xf numFmtId="164" fontId="5" fillId="0" borderId="1" xfId="0" applyFont="1" applyBorder="1" applyAlignment="1">
      <alignment horizontal="left" vertical="top" wrapText="1"/>
    </xf>
    <xf numFmtId="164" fontId="5" fillId="0" borderId="1" xfId="0" applyFont="1" applyBorder="1" applyAlignment="1">
      <alignment vertical="top" wrapText="1"/>
    </xf>
    <xf numFmtId="164" fontId="4" fillId="0" borderId="2" xfId="0" applyFont="1" applyBorder="1" applyAlignment="1">
      <alignment vertical="top" wrapText="1"/>
    </xf>
    <xf numFmtId="164" fontId="5" fillId="0" borderId="3" xfId="0" applyFont="1" applyBorder="1" applyAlignment="1">
      <alignment horizontal="right" vertical="top" wrapText="1"/>
    </xf>
    <xf numFmtId="164" fontId="6" fillId="0" borderId="4" xfId="0" applyFont="1" applyBorder="1" applyAlignment="1">
      <alignment wrapText="1"/>
    </xf>
    <xf numFmtId="164" fontId="4" fillId="0" borderId="0" xfId="0" applyFont="1" applyBorder="1" applyAlignment="1">
      <alignment horizontal="center" wrapText="1"/>
    </xf>
    <xf numFmtId="164" fontId="4" fillId="0" borderId="2" xfId="0" applyFont="1" applyBorder="1" applyAlignment="1">
      <alignment horizontal="center" wrapText="1"/>
    </xf>
    <xf numFmtId="164" fontId="4" fillId="0" borderId="0" xfId="0" applyFont="1" applyBorder="1" applyAlignment="1">
      <alignment wrapText="1"/>
    </xf>
    <xf numFmtId="164" fontId="4" fillId="0" borderId="2" xfId="0" applyFont="1" applyBorder="1" applyAlignment="1">
      <alignment wrapText="1"/>
    </xf>
    <xf numFmtId="164" fontId="4" fillId="0" borderId="0" xfId="0" applyFont="1" applyFill="1" applyBorder="1" applyAlignment="1">
      <alignment wrapText="1"/>
    </xf>
    <xf numFmtId="164" fontId="4" fillId="0" borderId="2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7"/>
  <sheetViews>
    <sheetView tabSelected="1" zoomScale="104" zoomScaleNormal="104" workbookViewId="0" topLeftCell="A1">
      <selection activeCell="X13" sqref="X13"/>
    </sheetView>
  </sheetViews>
  <sheetFormatPr defaultColWidth="9.00390625" defaultRowHeight="12.75"/>
  <cols>
    <col min="1" max="1" width="3.25390625" style="1" customWidth="1"/>
    <col min="2" max="2" width="17.125" style="1" customWidth="1"/>
    <col min="3" max="3" width="13.125" style="1" customWidth="1"/>
    <col min="4" max="4" width="18.375" style="1" customWidth="1"/>
    <col min="5" max="5" width="9.25390625" style="1" customWidth="1"/>
    <col min="6" max="6" width="8.625" style="1" customWidth="1"/>
    <col min="7" max="7" width="11.625" style="1" customWidth="1"/>
    <col min="8" max="8" width="15.00390625" style="1" customWidth="1"/>
    <col min="9" max="9" width="9.375" style="1" customWidth="1"/>
    <col min="10" max="10" width="8.75390625" style="1" customWidth="1"/>
    <col min="11" max="11" width="8.00390625" style="1" customWidth="1"/>
    <col min="12" max="12" width="8.25390625" style="1" customWidth="1"/>
    <col min="13" max="13" width="0.74609375" style="1" customWidth="1"/>
    <col min="14" max="19" width="0" style="1" hidden="1" customWidth="1"/>
    <col min="20" max="16384" width="9.00390625" style="1" customWidth="1"/>
  </cols>
  <sheetData>
    <row r="1" ht="12.75">
      <c r="H1" s="2" t="s">
        <v>0</v>
      </c>
    </row>
    <row r="2" spans="8:12" ht="12.75" customHeight="1">
      <c r="H2" s="3" t="s">
        <v>1</v>
      </c>
      <c r="I2" s="3"/>
      <c r="J2" s="3"/>
      <c r="K2" s="3"/>
      <c r="L2" s="3"/>
    </row>
    <row r="3" ht="12.75">
      <c r="H3" s="2" t="s">
        <v>2</v>
      </c>
    </row>
    <row r="4" spans="1:12" ht="12.7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12.75" customHeight="1">
      <c r="A5" s="5" t="s">
        <v>4</v>
      </c>
      <c r="B5" s="5" t="s">
        <v>5</v>
      </c>
      <c r="C5" s="6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6" t="s">
        <v>12</v>
      </c>
      <c r="J5" s="6"/>
      <c r="K5" s="6"/>
      <c r="L5" s="6"/>
      <c r="M5" s="7"/>
    </row>
    <row r="6" spans="1:13" ht="23.25">
      <c r="A6" s="5"/>
      <c r="B6" s="5"/>
      <c r="C6" s="6"/>
      <c r="D6" s="5"/>
      <c r="E6" s="5"/>
      <c r="F6" s="5"/>
      <c r="G6" s="5"/>
      <c r="H6" s="5"/>
      <c r="I6" s="5">
        <v>2010</v>
      </c>
      <c r="J6" s="5">
        <v>2011</v>
      </c>
      <c r="K6" s="5">
        <v>2012</v>
      </c>
      <c r="L6" s="5" t="s">
        <v>13</v>
      </c>
      <c r="M6" s="7"/>
    </row>
    <row r="7" spans="1:13" ht="12.75" customHeight="1">
      <c r="A7" s="8" t="s">
        <v>14</v>
      </c>
      <c r="B7" s="9" t="s">
        <v>15</v>
      </c>
      <c r="C7" s="9" t="s">
        <v>16</v>
      </c>
      <c r="D7" s="9" t="s">
        <v>17</v>
      </c>
      <c r="E7" s="8" t="s">
        <v>18</v>
      </c>
      <c r="F7" s="8">
        <f>G7+I7+I8+J7+J8+K7+K8+L7+L8</f>
        <v>9701551</v>
      </c>
      <c r="G7" s="8">
        <f>2788+167289+17000</f>
        <v>187077</v>
      </c>
      <c r="H7" s="9" t="s">
        <v>19</v>
      </c>
      <c r="I7" s="8"/>
      <c r="J7" s="8"/>
      <c r="K7" s="8">
        <v>358542</v>
      </c>
      <c r="L7" s="8">
        <v>3971001</v>
      </c>
      <c r="M7" s="7"/>
    </row>
    <row r="8" spans="1:13" ht="24.75" customHeight="1">
      <c r="A8" s="8"/>
      <c r="B8" s="9"/>
      <c r="C8" s="9"/>
      <c r="D8" s="9"/>
      <c r="E8" s="8"/>
      <c r="F8" s="8"/>
      <c r="G8" s="8"/>
      <c r="H8" s="9" t="s">
        <v>20</v>
      </c>
      <c r="I8" s="8">
        <v>0</v>
      </c>
      <c r="J8" s="8"/>
      <c r="K8" s="8">
        <v>428458</v>
      </c>
      <c r="L8" s="8">
        <v>4756473</v>
      </c>
      <c r="M8" s="7"/>
    </row>
    <row r="9" spans="1:13" ht="34.5" customHeight="1">
      <c r="A9" s="8" t="s">
        <v>21</v>
      </c>
      <c r="B9" s="9" t="s">
        <v>22</v>
      </c>
      <c r="C9" s="9" t="s">
        <v>23</v>
      </c>
      <c r="D9" s="9" t="s">
        <v>24</v>
      </c>
      <c r="E9" s="8" t="s">
        <v>25</v>
      </c>
      <c r="F9" s="8">
        <f>G9+I9+J9+K9+L9</f>
        <v>1035800</v>
      </c>
      <c r="G9" s="8">
        <f>228800+130000+130000+130000</f>
        <v>618800</v>
      </c>
      <c r="H9" s="9" t="s">
        <v>19</v>
      </c>
      <c r="I9" s="8">
        <v>130000</v>
      </c>
      <c r="J9" s="8">
        <v>130000</v>
      </c>
      <c r="K9" s="8">
        <v>99000</v>
      </c>
      <c r="L9" s="8">
        <v>58000</v>
      </c>
      <c r="M9" s="7"/>
    </row>
    <row r="10" spans="1:13" ht="29.25" customHeight="1">
      <c r="A10" s="8"/>
      <c r="B10" s="9"/>
      <c r="C10" s="9"/>
      <c r="D10" s="9"/>
      <c r="E10" s="8"/>
      <c r="F10" s="8"/>
      <c r="G10" s="8"/>
      <c r="H10" s="9"/>
      <c r="I10" s="8"/>
      <c r="J10" s="8"/>
      <c r="K10" s="8"/>
      <c r="L10" s="8"/>
      <c r="M10" s="7"/>
    </row>
    <row r="11" spans="1:13" ht="12.75" customHeight="1">
      <c r="A11" s="8" t="s">
        <v>26</v>
      </c>
      <c r="B11" s="9" t="s">
        <v>27</v>
      </c>
      <c r="C11" s="9" t="s">
        <v>28</v>
      </c>
      <c r="D11" s="9" t="s">
        <v>29</v>
      </c>
      <c r="E11" s="8" t="s">
        <v>30</v>
      </c>
      <c r="F11" s="8">
        <f>G11+I11+I12+I13+J11+J12+J13+K11+K12+K13+L11+L12+L13</f>
        <v>248464</v>
      </c>
      <c r="G11" s="8">
        <f>74890+48574+35000+50000</f>
        <v>208464</v>
      </c>
      <c r="H11" s="9" t="s">
        <v>19</v>
      </c>
      <c r="I11" s="8">
        <v>10000</v>
      </c>
      <c r="J11" s="8">
        <v>30000</v>
      </c>
      <c r="K11" s="8"/>
      <c r="L11" s="8">
        <v>0</v>
      </c>
      <c r="M11" s="7"/>
    </row>
    <row r="12" spans="1:13" ht="23.25">
      <c r="A12" s="8"/>
      <c r="B12" s="9"/>
      <c r="C12" s="9"/>
      <c r="D12" s="9"/>
      <c r="E12" s="8"/>
      <c r="F12" s="8"/>
      <c r="G12" s="8"/>
      <c r="H12" s="9" t="s">
        <v>31</v>
      </c>
      <c r="I12" s="8">
        <v>0</v>
      </c>
      <c r="J12" s="8">
        <v>0</v>
      </c>
      <c r="K12" s="8">
        <v>0</v>
      </c>
      <c r="L12" s="8">
        <v>0</v>
      </c>
      <c r="M12" s="7"/>
    </row>
    <row r="13" spans="1:13" ht="23.25">
      <c r="A13" s="8"/>
      <c r="B13" s="9"/>
      <c r="C13" s="9"/>
      <c r="D13" s="9"/>
      <c r="E13" s="8"/>
      <c r="F13" s="8"/>
      <c r="G13" s="8"/>
      <c r="H13" s="9" t="s">
        <v>20</v>
      </c>
      <c r="I13" s="8"/>
      <c r="J13" s="8">
        <v>0</v>
      </c>
      <c r="K13" s="8">
        <v>0</v>
      </c>
      <c r="L13" s="8">
        <v>0</v>
      </c>
      <c r="M13" s="7"/>
    </row>
    <row r="14" spans="1:13" ht="12.75" customHeight="1">
      <c r="A14" s="8" t="s">
        <v>32</v>
      </c>
      <c r="B14" s="9" t="s">
        <v>33</v>
      </c>
      <c r="C14" s="9" t="s">
        <v>34</v>
      </c>
      <c r="D14" s="9" t="s">
        <v>35</v>
      </c>
      <c r="E14" s="8" t="s">
        <v>36</v>
      </c>
      <c r="F14" s="8">
        <f>G14+I14+I15+J14+J15+K14+K15+L14+L15</f>
        <v>1069921</v>
      </c>
      <c r="G14" s="8">
        <v>45421</v>
      </c>
      <c r="H14" s="9" t="s">
        <v>19</v>
      </c>
      <c r="I14" s="8">
        <v>4500</v>
      </c>
      <c r="J14" s="8">
        <v>0</v>
      </c>
      <c r="K14" s="8"/>
      <c r="L14" s="8">
        <v>1020000</v>
      </c>
      <c r="M14" s="7"/>
    </row>
    <row r="15" spans="1:13" ht="52.5" customHeight="1">
      <c r="A15" s="8"/>
      <c r="B15" s="9"/>
      <c r="C15" s="9"/>
      <c r="D15" s="9"/>
      <c r="E15" s="8"/>
      <c r="F15" s="8"/>
      <c r="G15" s="8"/>
      <c r="H15" s="9" t="s">
        <v>37</v>
      </c>
      <c r="I15" s="8">
        <v>0</v>
      </c>
      <c r="J15" s="8">
        <v>0</v>
      </c>
      <c r="K15" s="8">
        <v>0</v>
      </c>
      <c r="L15" s="8"/>
      <c r="M15" s="7"/>
    </row>
    <row r="16" spans="1:13" ht="12.75" customHeight="1">
      <c r="A16" s="8" t="s">
        <v>38</v>
      </c>
      <c r="B16" s="9" t="s">
        <v>39</v>
      </c>
      <c r="C16" s="9" t="s">
        <v>40</v>
      </c>
      <c r="D16" s="9" t="s">
        <v>41</v>
      </c>
      <c r="E16" s="8" t="s">
        <v>42</v>
      </c>
      <c r="F16" s="8">
        <f>G16+I16+I17+J16+J17+K16+K17+L16+L17</f>
        <v>4756732</v>
      </c>
      <c r="G16" s="8">
        <f>46029+27000</f>
        <v>73029</v>
      </c>
      <c r="H16" s="9" t="s">
        <v>19</v>
      </c>
      <c r="I16" s="8">
        <v>0</v>
      </c>
      <c r="J16" s="8"/>
      <c r="K16" s="8">
        <v>2170739</v>
      </c>
      <c r="L16" s="8"/>
      <c r="M16" s="7"/>
    </row>
    <row r="17" spans="1:12" ht="39" customHeight="1">
      <c r="A17" s="8"/>
      <c r="B17" s="9"/>
      <c r="C17" s="9"/>
      <c r="D17" s="9"/>
      <c r="E17" s="8"/>
      <c r="F17" s="8"/>
      <c r="G17" s="8"/>
      <c r="H17" s="9" t="s">
        <v>37</v>
      </c>
      <c r="I17" s="8">
        <v>0</v>
      </c>
      <c r="J17" s="8"/>
      <c r="K17" s="8">
        <v>2512964</v>
      </c>
      <c r="L17" s="8"/>
    </row>
    <row r="18" spans="1:12" ht="12.75" customHeight="1">
      <c r="A18" s="8" t="s">
        <v>43</v>
      </c>
      <c r="B18" s="9" t="s">
        <v>44</v>
      </c>
      <c r="C18" s="9" t="s">
        <v>45</v>
      </c>
      <c r="D18" s="9" t="s">
        <v>46</v>
      </c>
      <c r="E18" s="8" t="s">
        <v>47</v>
      </c>
      <c r="F18" s="8">
        <f>G18+I18+J18+K18+L18+I19+J19+K19+L19</f>
        <v>311121</v>
      </c>
      <c r="G18" s="8">
        <v>45355</v>
      </c>
      <c r="H18" s="9" t="s">
        <v>19</v>
      </c>
      <c r="I18" s="8"/>
      <c r="J18" s="8">
        <v>102386</v>
      </c>
      <c r="K18" s="8"/>
      <c r="L18" s="8"/>
    </row>
    <row r="19" spans="1:12" ht="39" customHeight="1">
      <c r="A19" s="8"/>
      <c r="B19" s="9"/>
      <c r="C19" s="9"/>
      <c r="D19" s="9"/>
      <c r="E19" s="8"/>
      <c r="F19" s="8"/>
      <c r="G19" s="8"/>
      <c r="H19" s="9" t="s">
        <v>37</v>
      </c>
      <c r="I19" s="8">
        <v>0</v>
      </c>
      <c r="J19" s="8">
        <v>163380</v>
      </c>
      <c r="K19" s="8"/>
      <c r="L19" s="8"/>
    </row>
    <row r="20" spans="1:12" ht="39" customHeight="1">
      <c r="A20" s="8" t="s">
        <v>48</v>
      </c>
      <c r="B20" s="9" t="s">
        <v>49</v>
      </c>
      <c r="C20" s="9" t="s">
        <v>50</v>
      </c>
      <c r="D20" s="9" t="s">
        <v>51</v>
      </c>
      <c r="E20" s="8" t="s">
        <v>52</v>
      </c>
      <c r="F20" s="8">
        <f>G20+I20+J20+K20+L20</f>
        <v>136361</v>
      </c>
      <c r="G20" s="8">
        <v>19361</v>
      </c>
      <c r="H20" s="9" t="s">
        <v>19</v>
      </c>
      <c r="I20" s="8">
        <v>2000</v>
      </c>
      <c r="J20" s="8">
        <v>115000</v>
      </c>
      <c r="K20" s="8"/>
      <c r="L20" s="8"/>
    </row>
    <row r="21" spans="1:12" ht="12.75" customHeight="1">
      <c r="A21" s="8" t="s">
        <v>53</v>
      </c>
      <c r="B21" s="10" t="s">
        <v>54</v>
      </c>
      <c r="C21" s="10" t="s">
        <v>55</v>
      </c>
      <c r="D21" s="9" t="s">
        <v>46</v>
      </c>
      <c r="E21" s="8" t="s">
        <v>52</v>
      </c>
      <c r="F21" s="8">
        <f>G21+I21+J21+J22+K21+L21+I22+K22+L22</f>
        <v>1185540</v>
      </c>
      <c r="G21" s="8">
        <f>21666+3492</f>
        <v>25158</v>
      </c>
      <c r="H21" s="9" t="s">
        <v>19</v>
      </c>
      <c r="I21" s="8"/>
      <c r="J21" s="8">
        <v>447033</v>
      </c>
      <c r="K21" s="8"/>
      <c r="L21" s="8"/>
    </row>
    <row r="22" spans="1:21" ht="78" customHeight="1">
      <c r="A22" s="8"/>
      <c r="B22" s="10"/>
      <c r="C22" s="10"/>
      <c r="D22" s="9"/>
      <c r="E22" s="8"/>
      <c r="F22" s="8"/>
      <c r="G22" s="8"/>
      <c r="H22" s="9" t="s">
        <v>37</v>
      </c>
      <c r="I22" s="8">
        <v>0</v>
      </c>
      <c r="J22" s="8">
        <v>713349</v>
      </c>
      <c r="K22" s="8"/>
      <c r="L22" s="8"/>
      <c r="U22" s="11"/>
    </row>
    <row r="23" spans="1:12" ht="14.25" customHeight="1">
      <c r="A23" s="8" t="s">
        <v>56</v>
      </c>
      <c r="B23" s="10" t="s">
        <v>57</v>
      </c>
      <c r="C23" s="10" t="s">
        <v>55</v>
      </c>
      <c r="D23" s="9" t="s">
        <v>46</v>
      </c>
      <c r="E23" s="8" t="s">
        <v>52</v>
      </c>
      <c r="F23" s="8">
        <f>G23+I23+J23+K23+L23+I24+J24+K24+L24</f>
        <v>1022101</v>
      </c>
      <c r="G23" s="8">
        <v>26337</v>
      </c>
      <c r="H23" s="9" t="s">
        <v>19</v>
      </c>
      <c r="I23" s="8">
        <v>3000</v>
      </c>
      <c r="J23" s="8">
        <v>382459</v>
      </c>
      <c r="K23" s="8"/>
      <c r="L23" s="8"/>
    </row>
    <row r="24" spans="1:12" ht="48" customHeight="1">
      <c r="A24" s="8"/>
      <c r="B24" s="10"/>
      <c r="C24" s="10"/>
      <c r="D24" s="9"/>
      <c r="E24" s="8"/>
      <c r="F24" s="8"/>
      <c r="G24" s="8"/>
      <c r="H24" s="9" t="s">
        <v>37</v>
      </c>
      <c r="I24" s="8">
        <v>0</v>
      </c>
      <c r="J24" s="8">
        <v>610305</v>
      </c>
      <c r="K24" s="8"/>
      <c r="L24" s="8"/>
    </row>
    <row r="25" spans="1:12" ht="18.75" customHeight="1">
      <c r="A25" s="8" t="s">
        <v>58</v>
      </c>
      <c r="B25" s="10" t="s">
        <v>59</v>
      </c>
      <c r="C25" s="10" t="s">
        <v>60</v>
      </c>
      <c r="D25" s="9" t="s">
        <v>61</v>
      </c>
      <c r="E25" s="8" t="s">
        <v>62</v>
      </c>
      <c r="F25" s="8">
        <f>G25+I25+J25+K25+L25+I26+J26+K26+L26</f>
        <v>3599834</v>
      </c>
      <c r="G25" s="8"/>
      <c r="H25" s="9" t="s">
        <v>19</v>
      </c>
      <c r="I25" s="8">
        <v>130000</v>
      </c>
      <c r="J25" s="8"/>
      <c r="K25" s="8"/>
      <c r="L25" s="8">
        <v>3469834</v>
      </c>
    </row>
    <row r="26" spans="1:12" ht="47.25" customHeight="1">
      <c r="A26" s="8"/>
      <c r="B26" s="10"/>
      <c r="C26" s="10"/>
      <c r="D26" s="9"/>
      <c r="E26" s="8"/>
      <c r="F26" s="8"/>
      <c r="G26" s="8"/>
      <c r="H26" s="9" t="s">
        <v>37</v>
      </c>
      <c r="I26" s="8">
        <v>0</v>
      </c>
      <c r="J26" s="8"/>
      <c r="K26" s="8"/>
      <c r="L26" s="8">
        <v>0</v>
      </c>
    </row>
    <row r="27" spans="1:12" ht="47.25" customHeight="1">
      <c r="A27" s="12" t="s">
        <v>63</v>
      </c>
      <c r="B27" s="13" t="s">
        <v>64</v>
      </c>
      <c r="C27" s="13" t="s">
        <v>65</v>
      </c>
      <c r="D27" s="14" t="s">
        <v>66</v>
      </c>
      <c r="E27" s="12" t="s">
        <v>67</v>
      </c>
      <c r="F27" s="12">
        <f>G27+I27+J27+K27+L27+I28+J28+K28+L28</f>
        <v>181063</v>
      </c>
      <c r="G27" s="12"/>
      <c r="H27" s="9" t="s">
        <v>19</v>
      </c>
      <c r="I27" s="8">
        <v>1000</v>
      </c>
      <c r="J27" s="8">
        <v>70000</v>
      </c>
      <c r="K27" s="8"/>
      <c r="L27" s="8"/>
    </row>
    <row r="28" spans="1:12" ht="27" customHeight="1">
      <c r="A28" s="12"/>
      <c r="B28" s="13"/>
      <c r="C28" s="13"/>
      <c r="D28" s="14"/>
      <c r="E28" s="12"/>
      <c r="F28" s="12"/>
      <c r="G28" s="12"/>
      <c r="H28" s="14" t="s">
        <v>37</v>
      </c>
      <c r="I28" s="12">
        <v>0</v>
      </c>
      <c r="J28" s="12">
        <v>110063</v>
      </c>
      <c r="K28" s="12"/>
      <c r="L28" s="12"/>
    </row>
    <row r="29" spans="1:12" ht="12.75" customHeight="1">
      <c r="A29" s="15" t="s">
        <v>68</v>
      </c>
      <c r="B29" s="15" t="s">
        <v>69</v>
      </c>
      <c r="C29" s="15" t="s">
        <v>50</v>
      </c>
      <c r="D29" s="15" t="s">
        <v>70</v>
      </c>
      <c r="E29" s="15" t="s">
        <v>67</v>
      </c>
      <c r="F29" s="15">
        <f>I29+J29+J30</f>
        <v>860900</v>
      </c>
      <c r="G29" s="15"/>
      <c r="H29" s="15" t="s">
        <v>19</v>
      </c>
      <c r="I29" s="15">
        <v>30000</v>
      </c>
      <c r="J29" s="15">
        <v>830900</v>
      </c>
      <c r="K29" s="15"/>
      <c r="L29" s="15"/>
    </row>
    <row r="30" spans="1:12" ht="52.5" customHeight="1">
      <c r="A30" s="15"/>
      <c r="B30" s="15"/>
      <c r="C30" s="15"/>
      <c r="D30" s="15"/>
      <c r="E30" s="15"/>
      <c r="F30" s="15"/>
      <c r="G30" s="15"/>
      <c r="H30" s="15" t="s">
        <v>71</v>
      </c>
      <c r="I30" s="15"/>
      <c r="J30" s="15"/>
      <c r="K30" s="15"/>
      <c r="L30" s="15"/>
    </row>
    <row r="31" spans="1:13" ht="12.75" customHeight="1">
      <c r="A31" s="16" t="s">
        <v>72</v>
      </c>
      <c r="B31" s="16"/>
      <c r="C31" s="16"/>
      <c r="D31" s="16"/>
      <c r="E31" s="16"/>
      <c r="F31" s="16">
        <f>SUM(F7:F30)</f>
        <v>24109388</v>
      </c>
      <c r="G31" s="16">
        <f>SUM(G7:G30)</f>
        <v>1249002</v>
      </c>
      <c r="H31" s="16"/>
      <c r="I31" s="16">
        <f>SUM(I7:I30)</f>
        <v>310500</v>
      </c>
      <c r="J31" s="16">
        <f>SUM(J7:J30)</f>
        <v>3704875</v>
      </c>
      <c r="K31" s="16">
        <f>SUM(K7:K30)</f>
        <v>5569703</v>
      </c>
      <c r="L31" s="16">
        <f>SUM(L7:L30)</f>
        <v>13275308</v>
      </c>
      <c r="M31" s="16">
        <f>SUM(M7:M30)</f>
        <v>0</v>
      </c>
    </row>
    <row r="32" spans="1:12" ht="24.75" customHeight="1">
      <c r="A32" s="17" t="s">
        <v>73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2.75">
      <c r="A33" s="7"/>
      <c r="B33" s="18"/>
      <c r="C33" s="19" t="s">
        <v>74</v>
      </c>
      <c r="D33" s="19">
        <v>2010</v>
      </c>
      <c r="E33" s="19">
        <v>2011</v>
      </c>
      <c r="F33" s="19">
        <v>2012</v>
      </c>
      <c r="G33" s="19" t="s">
        <v>75</v>
      </c>
      <c r="H33" s="7"/>
      <c r="I33" s="7"/>
      <c r="J33" s="7"/>
      <c r="K33" s="7"/>
      <c r="L33" s="7"/>
    </row>
    <row r="34" spans="1:12" ht="12.75">
      <c r="A34" s="7"/>
      <c r="B34" s="20"/>
      <c r="C34" s="21" t="s">
        <v>19</v>
      </c>
      <c r="D34" s="21">
        <f>I7+I9+I11+I14+I16+I18+I20+I21+I27+I23+I25+I29</f>
        <v>310500</v>
      </c>
      <c r="E34" s="21">
        <f>J7+J9+J11+J14+J16+J18+J20+J21+J27+J23+J25+J29</f>
        <v>2107778</v>
      </c>
      <c r="F34" s="21">
        <f>K7+K9+K11+K14+K16+K18+K20+K21+K27+K23+K25+K29</f>
        <v>2628281</v>
      </c>
      <c r="G34" s="21">
        <f>L7+L9+L11+L14+L16+L18+L20+L21+L27+L23+L25+L29</f>
        <v>8518835</v>
      </c>
      <c r="H34" s="7"/>
      <c r="I34" s="7"/>
      <c r="J34" s="7"/>
      <c r="K34" s="7"/>
      <c r="L34" s="7"/>
    </row>
    <row r="35" spans="1:12" ht="12.75">
      <c r="A35" s="7"/>
      <c r="B35" s="20"/>
      <c r="C35" s="21" t="s">
        <v>76</v>
      </c>
      <c r="D35" s="21">
        <f>I8+I13+I15+I17+I22+I28+I19+I24+I26</f>
        <v>0</v>
      </c>
      <c r="E35" s="21">
        <f>J8+J13+J15+J17+J22+J28+J19+J24+J26</f>
        <v>1597097</v>
      </c>
      <c r="F35" s="21">
        <f>K8+K13+K15+K17+K22+K28+K19+K24+K26</f>
        <v>2941422</v>
      </c>
      <c r="G35" s="21">
        <f>L8+L13+L15+L17+L22+L28+L19+L24+L26</f>
        <v>4756473</v>
      </c>
      <c r="H35" s="7"/>
      <c r="I35" s="7"/>
      <c r="J35" s="7"/>
      <c r="K35" s="7"/>
      <c r="L35" s="7"/>
    </row>
    <row r="36" spans="1:12" ht="12.75">
      <c r="A36" s="7"/>
      <c r="B36" s="20"/>
      <c r="C36" s="21" t="s">
        <v>77</v>
      </c>
      <c r="D36" s="21">
        <f>I12+I30</f>
        <v>0</v>
      </c>
      <c r="E36" s="21">
        <f>J12+J30</f>
        <v>0</v>
      </c>
      <c r="F36" s="21">
        <f>K12+K30</f>
        <v>0</v>
      </c>
      <c r="G36" s="21">
        <f>L12+L30</f>
        <v>0</v>
      </c>
      <c r="H36" s="7"/>
      <c r="I36" s="7"/>
      <c r="J36" s="7"/>
      <c r="K36" s="7"/>
      <c r="L36" s="7"/>
    </row>
    <row r="37" spans="1:12" ht="12.75">
      <c r="A37" s="7"/>
      <c r="B37" s="22"/>
      <c r="C37" s="23" t="s">
        <v>78</v>
      </c>
      <c r="D37" s="21">
        <f>SUM(D34:D36)</f>
        <v>310500</v>
      </c>
      <c r="E37" s="21">
        <f>SUM(E34:E36)</f>
        <v>3704875</v>
      </c>
      <c r="F37" s="21">
        <f>SUM(F34:F36)</f>
        <v>5569703</v>
      </c>
      <c r="G37" s="21">
        <f>SUM(G34:G36)</f>
        <v>13275308</v>
      </c>
      <c r="H37" s="7"/>
      <c r="I37" s="7"/>
      <c r="J37" s="7"/>
      <c r="K37" s="7"/>
      <c r="L37" s="7"/>
    </row>
    <row r="38" spans="1:12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2.75">
      <c r="A42" s="7"/>
      <c r="B42" s="7"/>
      <c r="C42" s="7"/>
      <c r="D42" s="7"/>
      <c r="E42" s="7"/>
      <c r="F42" s="7"/>
      <c r="G42" s="7" t="s">
        <v>79</v>
      </c>
      <c r="H42" s="7"/>
      <c r="I42" s="7"/>
      <c r="J42" s="7"/>
      <c r="K42" s="7"/>
      <c r="L42" s="7"/>
    </row>
    <row r="43" spans="1:12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.75">
      <c r="A45" s="7"/>
      <c r="B45" s="7"/>
      <c r="C45" s="7"/>
      <c r="D45" s="7"/>
      <c r="E45" s="7" t="s">
        <v>79</v>
      </c>
      <c r="F45" s="7"/>
      <c r="G45" s="7"/>
      <c r="H45" s="7"/>
      <c r="I45" s="7"/>
      <c r="J45" s="7"/>
      <c r="K45" s="7"/>
      <c r="L45" s="7"/>
    </row>
    <row r="46" spans="1:12" ht="12.75">
      <c r="A46" s="7"/>
      <c r="B46" s="7"/>
      <c r="C46" s="7"/>
      <c r="D46" s="7"/>
      <c r="E46" s="7"/>
      <c r="F46" s="7"/>
      <c r="G46" s="7" t="s">
        <v>79</v>
      </c>
      <c r="H46" s="7"/>
      <c r="I46" s="7"/>
      <c r="J46" s="7"/>
      <c r="K46" s="7"/>
      <c r="L46" s="7"/>
    </row>
    <row r="47" spans="1:12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.75">
      <c r="A49" s="7"/>
      <c r="B49" s="7"/>
      <c r="C49" s="7"/>
      <c r="D49" s="7"/>
      <c r="E49" s="7"/>
      <c r="F49" s="7" t="s">
        <v>79</v>
      </c>
      <c r="G49" s="7"/>
      <c r="H49" s="7"/>
      <c r="I49" s="7"/>
      <c r="J49" s="7"/>
      <c r="K49" s="7"/>
      <c r="L49" s="7"/>
    </row>
    <row r="50" spans="1:12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</sheetData>
  <sheetProtection selectLockedCells="1" selectUnlockedCells="1"/>
  <mergeCells count="95">
    <mergeCell ref="H2:L2"/>
    <mergeCell ref="A4:L4"/>
    <mergeCell ref="A5:A6"/>
    <mergeCell ref="B5:B6"/>
    <mergeCell ref="C5:C6"/>
    <mergeCell ref="D5:D6"/>
    <mergeCell ref="E5:E6"/>
    <mergeCell ref="F5:F6"/>
    <mergeCell ref="G5:G6"/>
    <mergeCell ref="H5:H6"/>
    <mergeCell ref="I5:L5"/>
    <mergeCell ref="A7:A8"/>
    <mergeCell ref="B7:B8"/>
    <mergeCell ref="C7:C8"/>
    <mergeCell ref="D7:D8"/>
    <mergeCell ref="E7:E8"/>
    <mergeCell ref="F7:F8"/>
    <mergeCell ref="G7:G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A11:A13"/>
    <mergeCell ref="B11:B13"/>
    <mergeCell ref="C11:C13"/>
    <mergeCell ref="D11:D13"/>
    <mergeCell ref="E11:E13"/>
    <mergeCell ref="F11:F13"/>
    <mergeCell ref="G11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1:A22"/>
    <mergeCell ref="B21:B22"/>
    <mergeCell ref="C21:C22"/>
    <mergeCell ref="D21:D22"/>
    <mergeCell ref="E21:E22"/>
    <mergeCell ref="F21:F22"/>
    <mergeCell ref="G21:G22"/>
    <mergeCell ref="A23:A24"/>
    <mergeCell ref="B23:B24"/>
    <mergeCell ref="C23:C24"/>
    <mergeCell ref="D23:D24"/>
    <mergeCell ref="E23:E24"/>
    <mergeCell ref="F23:F24"/>
    <mergeCell ref="G23:G24"/>
    <mergeCell ref="A25:A26"/>
    <mergeCell ref="B25:B26"/>
    <mergeCell ref="C25:C26"/>
    <mergeCell ref="D25:D26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A29:A30"/>
    <mergeCell ref="B29:B30"/>
    <mergeCell ref="C29:C30"/>
    <mergeCell ref="D29:D30"/>
    <mergeCell ref="E29:E30"/>
    <mergeCell ref="F29:F30"/>
    <mergeCell ref="G29:G30"/>
    <mergeCell ref="A31:E31"/>
    <mergeCell ref="A32:L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</cp:lastModifiedBy>
  <cp:lastPrinted>2010-12-14T07:33:00Z</cp:lastPrinted>
  <dcterms:modified xsi:type="dcterms:W3CDTF">2010-12-29T13:30:52Z</dcterms:modified>
  <cp:category/>
  <cp:version/>
  <cp:contentType/>
  <cp:contentStatus/>
</cp:coreProperties>
</file>