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<sst xmlns="http://schemas.openxmlformats.org/spreadsheetml/2006/main" count="300" uniqueCount="50">
  <si>
    <t>Harmonogram</t>
  </si>
  <si>
    <t>Urząd Miejski w Wołczynie</t>
  </si>
  <si>
    <t>OKRES</t>
  </si>
  <si>
    <t>Razem</t>
  </si>
  <si>
    <t>DOCHODY</t>
  </si>
  <si>
    <t>WYDATKI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</si>
  <si>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</si>
  <si>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</si>
  <si>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</si>
  <si>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</si>
  <si>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</si>
  <si>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</si>
  <si>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</si>
  <si>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</si>
  <si>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</si>
  <si>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</si>
  <si>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</si>
  <si>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</si>
  <si>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</si>
  <si>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</si>
  <si>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</si>
  <si>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Przedszkole Publiczne w Wołczynie</t>
  </si>
  <si>
    <t>Załącznik nr 1</t>
  </si>
  <si>
    <t>Załącznik nr 2</t>
  </si>
  <si>
    <t>Załącznik nr 3</t>
  </si>
  <si>
    <t>Załącznik nr 4</t>
  </si>
  <si>
    <t>Załącznik nr 5</t>
  </si>
  <si>
    <t>Szkołę Podstawową nr 1 w Wołczynie</t>
  </si>
  <si>
    <t>Załącznik nr 6</t>
  </si>
  <si>
    <t>Szkołę Podstawową nr 2 w Wołczynie</t>
  </si>
  <si>
    <t>Załącznik nr 7</t>
  </si>
  <si>
    <t>Szkołę Podstawową w Wierzbicy Górnej</t>
  </si>
  <si>
    <t>Załącznik nr 8</t>
  </si>
  <si>
    <t>Szkołę Podstawowa w Komorznie</t>
  </si>
  <si>
    <t>Załącznik nr 9</t>
  </si>
  <si>
    <t>Szkołę Podstawową w Wąsicach</t>
  </si>
  <si>
    <t>Załącznik nr 10</t>
  </si>
  <si>
    <t>Szkołę Podstawową w Szymonkowie</t>
  </si>
  <si>
    <t>Załącznik nr 11</t>
  </si>
  <si>
    <t>Szkołę Podstwwową w Skałągach</t>
  </si>
  <si>
    <t>Załącznik nr 12</t>
  </si>
  <si>
    <t>Liceum Ogólnokształcące w Wołczynie</t>
  </si>
  <si>
    <t>nr 68 /2007</t>
  </si>
  <si>
    <t>z dnia 16.05.2007r.</t>
  </si>
  <si>
    <t>nr 68/2007</t>
  </si>
  <si>
    <t>nr  68/2007</t>
  </si>
  <si>
    <t>z dnia 68.05.2007r.</t>
  </si>
  <si>
    <t>z dnia 16.05.2006r.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</si>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</sst>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4"/>
  <sheetViews>
    <sheetView tabSelected="1" workbookViewId="0" topLeftCell="A673">
      <selection activeCell="C646" sqref="C646:C64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19</v>
      </c>
    </row>
    <row r="4" spans="1:3" ht="12.75">
      <c r="A4" s="1"/>
      <c r="B4" s="1"/>
      <c r="C4" s="1" t="s">
        <v>42</v>
      </c>
    </row>
    <row r="5" spans="1:3" ht="12.75">
      <c r="A5" s="1"/>
      <c r="B5" s="1"/>
      <c r="C5" s="1" t="s">
        <v>43</v>
      </c>
    </row>
    <row r="6" spans="1:3" ht="12.75">
      <c r="A6" s="1"/>
      <c r="B6" s="2" t="s">
        <v>0</v>
      </c>
      <c r="C6" s="1"/>
    </row>
    <row r="7" spans="1:3" ht="12.75">
      <c r="A7" s="1" t="s">
        <v>20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7</v>
      </c>
      <c r="B12" s="4">
        <v>2293720</v>
      </c>
      <c r="C12" s="4">
        <v>1415000</v>
      </c>
    </row>
    <row r="13" spans="1:3" ht="12.75">
      <c r="A13" s="4" t="s">
        <v>8</v>
      </c>
      <c r="B13" s="4">
        <v>2293720</v>
      </c>
      <c r="C13" s="4">
        <v>1415000</v>
      </c>
    </row>
    <row r="14" spans="1:3" ht="12.75">
      <c r="A14" s="4" t="s">
        <v>9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10</v>
      </c>
      <c r="B15" s="4">
        <v>2293720</v>
      </c>
      <c r="C15" s="4">
        <v>1415000</v>
      </c>
    </row>
    <row r="16" spans="1:3" ht="12.75">
      <c r="A16" s="4" t="s">
        <v>11</v>
      </c>
      <c r="B16" s="4">
        <f>2293720+4047+45000+199377</f>
        <v>2542144</v>
      </c>
      <c r="C16" s="4">
        <f>1415000+5000-73000+199377</f>
        <v>1546377</v>
      </c>
    </row>
    <row r="17" spans="1:3" ht="12.75">
      <c r="A17" s="4" t="s">
        <v>12</v>
      </c>
      <c r="B17" s="4">
        <f>2293720+4047+45000</f>
        <v>2342767</v>
      </c>
      <c r="C17" s="4">
        <f>1415000+5000+20000</f>
        <v>1440000</v>
      </c>
    </row>
    <row r="18" spans="1:3" ht="12.75">
      <c r="A18" s="4" t="s">
        <v>13</v>
      </c>
      <c r="B18" s="4">
        <f>2293720+4047+45000</f>
        <v>2342767</v>
      </c>
      <c r="C18" s="4">
        <f>1415000+5000+20000</f>
        <v>1440000</v>
      </c>
    </row>
    <row r="19" spans="1:3" ht="12.75">
      <c r="A19" s="4" t="s">
        <v>14</v>
      </c>
      <c r="B19" s="4">
        <f>2293720+4047+45000</f>
        <v>2342767</v>
      </c>
      <c r="C19" s="4">
        <f>1415000+5000+20000</f>
        <v>1440000</v>
      </c>
    </row>
    <row r="20" spans="1:3" ht="12.75">
      <c r="A20" s="4" t="s">
        <v>15</v>
      </c>
      <c r="B20" s="4">
        <f>2293720+4047+45000</f>
        <v>2342767</v>
      </c>
      <c r="C20" s="4">
        <f>1415000+5000+20000</f>
        <v>1440000</v>
      </c>
    </row>
    <row r="21" spans="1:3" ht="12.75">
      <c r="A21" s="4" t="s">
        <v>16</v>
      </c>
      <c r="B21" s="4">
        <f>2293720+4047+45000</f>
        <v>2342767</v>
      </c>
      <c r="C21" s="4">
        <f>1415000+5000+20000</f>
        <v>1440000</v>
      </c>
    </row>
    <row r="22" spans="1:3" ht="12.75">
      <c r="A22" s="4" t="s">
        <v>17</v>
      </c>
      <c r="B22" s="4">
        <f>2293720+4047+1127</f>
        <v>2298894</v>
      </c>
      <c r="C22" s="4">
        <f>1415000+5000+17253</f>
        <v>1437253</v>
      </c>
    </row>
    <row r="23" spans="1:3" ht="12.75">
      <c r="A23" s="4" t="s">
        <v>18</v>
      </c>
      <c r="B23" s="4">
        <f>2293727+12144</f>
        <v>2305871</v>
      </c>
      <c r="C23" s="4">
        <f>1415740+5473</f>
        <v>1421213</v>
      </c>
    </row>
    <row r="24" spans="1:3" ht="12.75">
      <c r="A24" s="4" t="s">
        <v>3</v>
      </c>
      <c r="B24" s="4">
        <f>SUM(B12:B23)</f>
        <v>28069219</v>
      </c>
      <c r="C24" s="4">
        <f>SUM(C12:C23)</f>
        <v>17294938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 t="s">
        <v>48</v>
      </c>
    </row>
    <row r="30" spans="1:3" ht="12.75">
      <c r="A30" s="5"/>
      <c r="B30" s="5"/>
      <c r="C30" s="5" t="s">
        <v>49</v>
      </c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23</v>
      </c>
    </row>
    <row r="59" spans="1:3" ht="12.75">
      <c r="A59" s="1"/>
      <c r="B59" s="1"/>
      <c r="C59" s="1" t="s">
        <v>19</v>
      </c>
    </row>
    <row r="60" spans="1:3" ht="12.75">
      <c r="A60" s="1"/>
      <c r="B60" s="1"/>
      <c r="C60" s="1" t="s">
        <v>44</v>
      </c>
    </row>
    <row r="61" spans="1:3" ht="12.75">
      <c r="A61" s="1"/>
      <c r="B61" s="1"/>
      <c r="C61" s="1" t="s">
        <v>43</v>
      </c>
    </row>
    <row r="62" spans="1:3" ht="12.75">
      <c r="A62" s="1"/>
      <c r="B62" s="2" t="s">
        <v>0</v>
      </c>
      <c r="C62" s="1"/>
    </row>
    <row r="63" spans="1:3" ht="12.75">
      <c r="A63" s="1" t="s">
        <v>20</v>
      </c>
      <c r="B63" s="1"/>
      <c r="C63" s="1"/>
    </row>
    <row r="64" spans="1:3" ht="12.75">
      <c r="A64" s="1" t="s">
        <v>6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7</v>
      </c>
      <c r="B68" s="4">
        <v>724</v>
      </c>
      <c r="C68" s="4">
        <v>180810</v>
      </c>
    </row>
    <row r="69" spans="1:3" ht="12.75">
      <c r="A69" s="4" t="s">
        <v>8</v>
      </c>
      <c r="B69" s="4">
        <v>724</v>
      </c>
      <c r="C69" s="4">
        <v>113765</v>
      </c>
    </row>
    <row r="70" spans="1:3" ht="12.75">
      <c r="A70" s="4" t="s">
        <v>9</v>
      </c>
      <c r="B70" s="4">
        <v>724</v>
      </c>
      <c r="C70" s="4">
        <v>99132</v>
      </c>
    </row>
    <row r="71" spans="1:3" ht="12.75">
      <c r="A71" s="4" t="s">
        <v>10</v>
      </c>
      <c r="B71" s="4">
        <v>724</v>
      </c>
      <c r="C71" s="4">
        <f>99131</f>
        <v>99131</v>
      </c>
    </row>
    <row r="72" spans="1:3" ht="12.75">
      <c r="A72" s="4" t="s">
        <v>11</v>
      </c>
      <c r="B72" s="4">
        <f>724+1738</f>
        <v>2462</v>
      </c>
      <c r="C72" s="4">
        <f>124035+4000</f>
        <v>128035</v>
      </c>
    </row>
    <row r="73" spans="1:3" ht="12.75">
      <c r="A73" s="4" t="s">
        <v>12</v>
      </c>
      <c r="B73" s="4">
        <v>724</v>
      </c>
      <c r="C73" s="4">
        <f>113765+1738+20000</f>
        <v>135503</v>
      </c>
    </row>
    <row r="74" spans="1:3" ht="12.75">
      <c r="A74" s="4" t="s">
        <v>13</v>
      </c>
      <c r="B74" s="4">
        <v>724</v>
      </c>
      <c r="C74" s="4">
        <f>113690+20000</f>
        <v>133690</v>
      </c>
    </row>
    <row r="75" spans="1:3" ht="12.75">
      <c r="A75" s="4" t="s">
        <v>14</v>
      </c>
      <c r="B75" s="4">
        <v>724</v>
      </c>
      <c r="C75" s="4">
        <f>113690+20000</f>
        <v>133690</v>
      </c>
    </row>
    <row r="76" spans="1:3" ht="12.75">
      <c r="A76" s="4" t="s">
        <v>15</v>
      </c>
      <c r="B76" s="4">
        <v>724</v>
      </c>
      <c r="C76" s="4">
        <f>117188+20000</f>
        <v>137188</v>
      </c>
    </row>
    <row r="77" spans="1:3" ht="12.75">
      <c r="A77" s="4" t="s">
        <v>16</v>
      </c>
      <c r="B77" s="4">
        <v>724</v>
      </c>
      <c r="C77" s="4">
        <f>113765+20000</f>
        <v>133765</v>
      </c>
    </row>
    <row r="78" spans="1:3" ht="12.75">
      <c r="A78" s="4" t="s">
        <v>17</v>
      </c>
      <c r="B78" s="4">
        <v>724</v>
      </c>
      <c r="C78" s="4">
        <f>113765+20000</f>
        <v>133765</v>
      </c>
    </row>
    <row r="79" spans="1:3" ht="12.75">
      <c r="A79" s="4" t="s">
        <v>18</v>
      </c>
      <c r="B79" s="4">
        <v>726</v>
      </c>
      <c r="C79" s="4">
        <f>113860+23212</f>
        <v>137072</v>
      </c>
    </row>
    <row r="80" spans="1:3" ht="12.75">
      <c r="A80" s="4" t="s">
        <v>3</v>
      </c>
      <c r="B80" s="4">
        <f>SUM(B68:B79)</f>
        <v>10428</v>
      </c>
      <c r="C80" s="4">
        <f>SUM(C68:C79)</f>
        <v>1565546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 t="s">
        <v>48</v>
      </c>
    </row>
    <row r="86" spans="1:3" ht="12.75">
      <c r="A86" s="5"/>
      <c r="B86" s="5"/>
      <c r="C86" s="5" t="s">
        <v>49</v>
      </c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24</v>
      </c>
    </row>
    <row r="115" spans="1:3" ht="12.75">
      <c r="A115" s="1"/>
      <c r="B115" s="1"/>
      <c r="C115" s="1" t="s">
        <v>19</v>
      </c>
    </row>
    <row r="116" spans="1:3" ht="12.75">
      <c r="A116" s="1"/>
      <c r="B116" s="1"/>
      <c r="C116" s="1" t="s">
        <v>45</v>
      </c>
    </row>
    <row r="117" spans="1:3" ht="12.75">
      <c r="A117" s="1"/>
      <c r="B117" s="1"/>
      <c r="C117" s="1" t="s">
        <v>43</v>
      </c>
    </row>
    <row r="118" spans="1:3" ht="12.75">
      <c r="A118" s="1"/>
      <c r="B118" s="2" t="s">
        <v>0</v>
      </c>
      <c r="C118" s="1"/>
    </row>
    <row r="119" spans="1:3" ht="12.75">
      <c r="A119" s="1" t="s">
        <v>20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7</v>
      </c>
      <c r="B124" s="4">
        <v>15390</v>
      </c>
      <c r="C124" s="4">
        <v>380320</v>
      </c>
    </row>
    <row r="125" spans="1:3" ht="12.75">
      <c r="A125" s="4" t="s">
        <v>8</v>
      </c>
      <c r="B125" s="4">
        <v>15390</v>
      </c>
      <c r="C125" s="4">
        <v>223529</v>
      </c>
    </row>
    <row r="126" spans="1:3" ht="12.75">
      <c r="A126" s="4" t="s">
        <v>9</v>
      </c>
      <c r="B126" s="4">
        <v>15390</v>
      </c>
      <c r="C126" s="4">
        <v>244518</v>
      </c>
    </row>
    <row r="127" spans="1:3" ht="12.75">
      <c r="A127" s="4" t="s">
        <v>10</v>
      </c>
      <c r="B127" s="4">
        <v>15390</v>
      </c>
      <c r="C127" s="4">
        <v>244518</v>
      </c>
    </row>
    <row r="128" spans="1:3" ht="12.75">
      <c r="A128" s="4" t="s">
        <v>11</v>
      </c>
      <c r="B128" s="4">
        <v>15390</v>
      </c>
      <c r="C128" s="4">
        <f>333831+17850</f>
        <v>351681</v>
      </c>
    </row>
    <row r="129" spans="1:3" ht="12.75">
      <c r="A129" s="4" t="s">
        <v>12</v>
      </c>
      <c r="B129" s="4">
        <v>15390</v>
      </c>
      <c r="C129" s="4">
        <v>223529</v>
      </c>
    </row>
    <row r="130" spans="1:3" ht="12.75">
      <c r="A130" s="4" t="s">
        <v>13</v>
      </c>
      <c r="B130" s="4">
        <v>0</v>
      </c>
      <c r="C130" s="4">
        <v>215129</v>
      </c>
    </row>
    <row r="131" spans="1:3" ht="12.75">
      <c r="A131" s="4" t="s">
        <v>14</v>
      </c>
      <c r="B131" s="4">
        <v>0</v>
      </c>
      <c r="C131" s="4">
        <v>215129</v>
      </c>
    </row>
    <row r="132" spans="1:3" ht="12.75">
      <c r="A132" s="4" t="s">
        <v>15</v>
      </c>
      <c r="B132" s="4">
        <v>15390</v>
      </c>
      <c r="C132" s="4">
        <v>250676</v>
      </c>
    </row>
    <row r="133" spans="1:3" ht="12.75">
      <c r="A133" s="4" t="s">
        <v>16</v>
      </c>
      <c r="B133" s="4">
        <v>15390</v>
      </c>
      <c r="C133" s="4">
        <v>223529</v>
      </c>
    </row>
    <row r="134" spans="1:3" ht="12.75">
      <c r="A134" s="4" t="s">
        <v>17</v>
      </c>
      <c r="B134" s="4">
        <v>15390</v>
      </c>
      <c r="C134" s="4">
        <v>223529</v>
      </c>
    </row>
    <row r="135" spans="1:3" ht="12.75">
      <c r="A135" s="4" t="s">
        <v>18</v>
      </c>
      <c r="B135" s="4">
        <v>15391</v>
      </c>
      <c r="C135" s="4">
        <v>223705</v>
      </c>
    </row>
    <row r="136" spans="1:3" ht="12.75">
      <c r="A136" s="4" t="s">
        <v>3</v>
      </c>
      <c r="B136" s="4">
        <f>SUM(B124:B135)</f>
        <v>153901</v>
      </c>
      <c r="C136" s="4">
        <f>SUM(C124:C135)</f>
        <v>3019792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 t="s">
        <v>48</v>
      </c>
    </row>
    <row r="141" spans="1:3" ht="12.75">
      <c r="A141" s="5"/>
      <c r="B141" s="5"/>
      <c r="C141" s="5" t="s">
        <v>49</v>
      </c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 t="s">
        <v>25</v>
      </c>
    </row>
    <row r="171" spans="1:3" ht="12.75">
      <c r="A171" s="5"/>
      <c r="B171" s="5"/>
      <c r="C171" s="5" t="s">
        <v>19</v>
      </c>
    </row>
    <row r="172" spans="1:3" ht="12.75">
      <c r="A172" s="5"/>
      <c r="B172" s="5"/>
      <c r="C172" s="5" t="s">
        <v>44</v>
      </c>
    </row>
    <row r="173" spans="1:3" ht="12.75">
      <c r="A173" s="5"/>
      <c r="B173" s="5"/>
      <c r="C173" s="5" t="s">
        <v>46</v>
      </c>
    </row>
    <row r="174" spans="1:3" ht="12.75">
      <c r="A174" s="5"/>
      <c r="B174" s="5" t="s">
        <v>0</v>
      </c>
      <c r="C174" s="5"/>
    </row>
    <row r="175" spans="1:3" ht="12.75">
      <c r="A175" s="5" t="s">
        <v>20</v>
      </c>
      <c r="B175" s="5"/>
      <c r="C175" s="5"/>
    </row>
    <row r="176" spans="1:3" ht="12.75">
      <c r="A176" s="5" t="s">
        <v>21</v>
      </c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7</v>
      </c>
      <c r="B180" s="4">
        <v>10500</v>
      </c>
      <c r="C180" s="4">
        <v>90486</v>
      </c>
    </row>
    <row r="181" spans="1:3" ht="12.75">
      <c r="A181" s="4" t="s">
        <v>8</v>
      </c>
      <c r="B181" s="4">
        <v>10500</v>
      </c>
      <c r="C181" s="4">
        <v>56686</v>
      </c>
    </row>
    <row r="182" spans="1:3" ht="12.75">
      <c r="A182" s="4" t="s">
        <v>9</v>
      </c>
      <c r="B182" s="4">
        <v>10500</v>
      </c>
      <c r="C182" s="4">
        <v>61235</v>
      </c>
    </row>
    <row r="183" spans="1:3" ht="12.75">
      <c r="A183" s="4" t="s">
        <v>10</v>
      </c>
      <c r="B183" s="4">
        <v>10500</v>
      </c>
      <c r="C183" s="4">
        <v>61234</v>
      </c>
    </row>
    <row r="184" spans="1:3" ht="12.75">
      <c r="A184" s="4" t="s">
        <v>11</v>
      </c>
      <c r="B184" s="4">
        <v>11200</v>
      </c>
      <c r="C184" s="4">
        <f>78007+5084</f>
        <v>83091</v>
      </c>
    </row>
    <row r="185" spans="1:3" ht="12.75">
      <c r="A185" s="4" t="s">
        <v>12</v>
      </c>
      <c r="B185" s="4">
        <v>11200</v>
      </c>
      <c r="C185" s="4">
        <v>58086</v>
      </c>
    </row>
    <row r="186" spans="1:3" ht="12.75">
      <c r="A186" s="4" t="s">
        <v>13</v>
      </c>
      <c r="B186" s="4">
        <v>10500</v>
      </c>
      <c r="C186" s="4">
        <v>50286</v>
      </c>
    </row>
    <row r="187" spans="1:3" ht="12.75">
      <c r="A187" s="4" t="s">
        <v>14</v>
      </c>
      <c r="B187" s="4">
        <v>10500</v>
      </c>
      <c r="C187" s="4">
        <v>50286</v>
      </c>
    </row>
    <row r="188" spans="1:3" ht="12.75">
      <c r="A188" s="4" t="s">
        <v>15</v>
      </c>
      <c r="B188" s="4">
        <v>10500</v>
      </c>
      <c r="C188" s="4">
        <v>63793</v>
      </c>
    </row>
    <row r="189" spans="1:3" ht="12.75">
      <c r="A189" s="4" t="s">
        <v>16</v>
      </c>
      <c r="B189" s="4">
        <v>10500</v>
      </c>
      <c r="C189" s="4">
        <v>56686</v>
      </c>
    </row>
    <row r="190" spans="1:3" ht="12.75">
      <c r="A190" s="4" t="s">
        <v>17</v>
      </c>
      <c r="B190" s="4">
        <v>10500</v>
      </c>
      <c r="C190" s="4">
        <v>56686</v>
      </c>
    </row>
    <row r="191" spans="1:3" ht="12.75">
      <c r="A191" s="4" t="s">
        <v>18</v>
      </c>
      <c r="B191" s="4">
        <v>10500</v>
      </c>
      <c r="C191" s="4">
        <v>56837</v>
      </c>
    </row>
    <row r="192" spans="1:3" ht="12.75">
      <c r="A192" s="4" t="s">
        <v>3</v>
      </c>
      <c r="B192" s="4">
        <f>SUM(B180:B191)</f>
        <v>127400</v>
      </c>
      <c r="C192" s="4">
        <f>SUM(C180:C191)</f>
        <v>745392</v>
      </c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5" t="s">
        <v>48</v>
      </c>
    </row>
    <row r="197" spans="1:3" ht="12.75">
      <c r="A197" s="1"/>
      <c r="B197" s="1"/>
      <c r="C197" s="5" t="s">
        <v>49</v>
      </c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26</v>
      </c>
    </row>
    <row r="227" spans="1:3" ht="12.75">
      <c r="A227" s="1"/>
      <c r="B227" s="1"/>
      <c r="C227" s="1" t="s">
        <v>19</v>
      </c>
    </row>
    <row r="228" spans="1:3" ht="12.75">
      <c r="A228" s="1"/>
      <c r="B228" s="1"/>
      <c r="C228" s="1" t="s">
        <v>44</v>
      </c>
    </row>
    <row r="229" spans="1:3" ht="12.75">
      <c r="A229" s="1"/>
      <c r="B229" s="1"/>
      <c r="C229" s="1" t="s">
        <v>43</v>
      </c>
    </row>
    <row r="230" spans="1:3" ht="12.75">
      <c r="A230" s="1"/>
      <c r="B230" s="1" t="s">
        <v>0</v>
      </c>
      <c r="C230" s="1"/>
    </row>
    <row r="231" spans="1:3" ht="12.75">
      <c r="A231" s="1" t="s">
        <v>20</v>
      </c>
      <c r="B231" s="1"/>
      <c r="C231" s="1"/>
    </row>
    <row r="232" spans="1:3" ht="12.75">
      <c r="A232" s="1" t="s">
        <v>27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7</v>
      </c>
      <c r="B236" s="4">
        <v>790</v>
      </c>
      <c r="C236" s="4">
        <v>202313</v>
      </c>
    </row>
    <row r="237" spans="1:3" ht="12.75">
      <c r="A237" s="4" t="s">
        <v>8</v>
      </c>
      <c r="B237" s="4">
        <v>790</v>
      </c>
      <c r="C237" s="4">
        <v>120788</v>
      </c>
    </row>
    <row r="238" spans="1:3" ht="12.75">
      <c r="A238" s="4" t="s">
        <v>9</v>
      </c>
      <c r="B238" s="4">
        <v>790</v>
      </c>
      <c r="C238" s="4">
        <v>139420</v>
      </c>
    </row>
    <row r="239" spans="1:3" ht="12.75">
      <c r="A239" s="4" t="s">
        <v>10</v>
      </c>
      <c r="B239" s="4">
        <v>790</v>
      </c>
      <c r="C239" s="4">
        <v>139419</v>
      </c>
    </row>
    <row r="240" spans="1:3" ht="12.75">
      <c r="A240" s="4" t="s">
        <v>11</v>
      </c>
      <c r="B240" s="4">
        <v>790</v>
      </c>
      <c r="C240" s="4">
        <f>167333+17045</f>
        <v>184378</v>
      </c>
    </row>
    <row r="241" spans="1:3" ht="12.75">
      <c r="A241" s="4" t="s">
        <v>12</v>
      </c>
      <c r="B241" s="4">
        <v>790</v>
      </c>
      <c r="C241" s="4">
        <v>120788</v>
      </c>
    </row>
    <row r="242" spans="1:3" ht="12.75">
      <c r="A242" s="4" t="s">
        <v>13</v>
      </c>
      <c r="B242" s="4">
        <v>0</v>
      </c>
      <c r="C242" s="4">
        <v>120788</v>
      </c>
    </row>
    <row r="243" spans="1:3" ht="12.75">
      <c r="A243" s="4" t="s">
        <v>14</v>
      </c>
      <c r="B243" s="4">
        <v>0</v>
      </c>
      <c r="C243" s="4">
        <v>120788</v>
      </c>
    </row>
    <row r="244" spans="1:3" ht="12.75">
      <c r="A244" s="4" t="s">
        <v>15</v>
      </c>
      <c r="B244" s="4">
        <v>790</v>
      </c>
      <c r="C244" s="4">
        <v>136303</v>
      </c>
    </row>
    <row r="245" spans="1:3" ht="12.75">
      <c r="A245" s="4" t="s">
        <v>16</v>
      </c>
      <c r="B245" s="4">
        <v>790</v>
      </c>
      <c r="C245" s="4">
        <v>120788</v>
      </c>
    </row>
    <row r="246" spans="1:3" ht="12.75">
      <c r="A246" s="4" t="s">
        <v>17</v>
      </c>
      <c r="B246" s="4">
        <v>790</v>
      </c>
      <c r="C246" s="4">
        <v>120788</v>
      </c>
    </row>
    <row r="247" spans="1:3" ht="12.75">
      <c r="A247" s="4" t="s">
        <v>18</v>
      </c>
      <c r="B247" s="4">
        <v>790</v>
      </c>
      <c r="C247" s="4">
        <v>120993</v>
      </c>
    </row>
    <row r="248" spans="1:3" ht="12.75">
      <c r="A248" s="4" t="s">
        <v>3</v>
      </c>
      <c r="B248" s="4">
        <f>SUM(B236:B247)</f>
        <v>7900</v>
      </c>
      <c r="C248" s="4">
        <f>SUM(C236:C247)</f>
        <v>1647554</v>
      </c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5" t="s">
        <v>48</v>
      </c>
    </row>
    <row r="254" spans="1:3" ht="12.75">
      <c r="A254" s="1"/>
      <c r="B254" s="1"/>
      <c r="C254" s="5" t="s">
        <v>49</v>
      </c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28</v>
      </c>
    </row>
    <row r="283" spans="1:3" ht="12.75">
      <c r="A283" s="1"/>
      <c r="B283" s="1"/>
      <c r="C283" s="1" t="s">
        <v>19</v>
      </c>
    </row>
    <row r="284" spans="1:3" ht="12.75">
      <c r="A284" s="1"/>
      <c r="B284" s="1"/>
      <c r="C284" s="1" t="s">
        <v>44</v>
      </c>
    </row>
    <row r="285" spans="1:3" ht="12.75">
      <c r="A285" s="1"/>
      <c r="B285" s="1"/>
      <c r="C285" s="1" t="s">
        <v>43</v>
      </c>
    </row>
    <row r="286" spans="1:3" ht="12.75">
      <c r="A286" s="1"/>
      <c r="B286" s="1" t="s">
        <v>0</v>
      </c>
      <c r="C286" s="1"/>
    </row>
    <row r="287" spans="1:3" ht="12.75">
      <c r="A287" s="1" t="s">
        <v>20</v>
      </c>
      <c r="B287" s="1"/>
      <c r="C287" s="1"/>
    </row>
    <row r="288" spans="1:3" ht="12.75">
      <c r="A288" s="1" t="s">
        <v>29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2</v>
      </c>
      <c r="B291" s="3" t="s">
        <v>4</v>
      </c>
      <c r="C291" s="3" t="s">
        <v>5</v>
      </c>
    </row>
    <row r="292" spans="1:3" ht="12.75">
      <c r="A292" s="4" t="s">
        <v>7</v>
      </c>
      <c r="B292" s="4">
        <v>169</v>
      </c>
      <c r="C292" s="4">
        <v>159494</v>
      </c>
    </row>
    <row r="293" spans="1:3" ht="12.75">
      <c r="A293" s="4" t="s">
        <v>8</v>
      </c>
      <c r="B293" s="4">
        <v>169</v>
      </c>
      <c r="C293" s="4">
        <v>91268</v>
      </c>
    </row>
    <row r="294" spans="1:3" ht="12.75">
      <c r="A294" s="4" t="s">
        <v>9</v>
      </c>
      <c r="B294" s="4">
        <v>169</v>
      </c>
      <c r="C294" s="4">
        <v>100129</v>
      </c>
    </row>
    <row r="295" spans="1:3" ht="12.75">
      <c r="A295" s="4" t="s">
        <v>10</v>
      </c>
      <c r="B295" s="4">
        <v>169</v>
      </c>
      <c r="C295" s="4">
        <v>100128</v>
      </c>
    </row>
    <row r="296" spans="1:3" ht="12.75">
      <c r="A296" s="4" t="s">
        <v>11</v>
      </c>
      <c r="B296" s="4">
        <v>169</v>
      </c>
      <c r="C296" s="4">
        <f>128203+12295</f>
        <v>140498</v>
      </c>
    </row>
    <row r="297" spans="1:3" ht="12.75">
      <c r="A297" s="4" t="s">
        <v>12</v>
      </c>
      <c r="B297" s="4">
        <v>169</v>
      </c>
      <c r="C297" s="4">
        <v>91268</v>
      </c>
    </row>
    <row r="298" spans="1:3" ht="12.75">
      <c r="A298" s="4" t="s">
        <v>13</v>
      </c>
      <c r="B298" s="4">
        <v>0</v>
      </c>
      <c r="C298" s="4">
        <v>91268</v>
      </c>
    </row>
    <row r="299" spans="1:3" ht="12.75">
      <c r="A299" s="4" t="s">
        <v>14</v>
      </c>
      <c r="B299" s="4">
        <v>0</v>
      </c>
      <c r="C299" s="4">
        <v>91268</v>
      </c>
    </row>
    <row r="300" spans="1:3" ht="12.75">
      <c r="A300" s="4" t="s">
        <v>15</v>
      </c>
      <c r="B300" s="4">
        <v>169</v>
      </c>
      <c r="C300" s="4">
        <v>103578</v>
      </c>
    </row>
    <row r="301" spans="1:3" ht="12.75">
      <c r="A301" s="4" t="s">
        <v>16</v>
      </c>
      <c r="B301" s="4">
        <v>169</v>
      </c>
      <c r="C301" s="4">
        <v>91268</v>
      </c>
    </row>
    <row r="302" spans="1:3" ht="12.75">
      <c r="A302" s="4" t="s">
        <v>17</v>
      </c>
      <c r="B302" s="4">
        <v>169</v>
      </c>
      <c r="C302" s="4">
        <v>91268</v>
      </c>
    </row>
    <row r="303" spans="1:3" ht="12.75">
      <c r="A303" s="4" t="s">
        <v>18</v>
      </c>
      <c r="B303" s="4">
        <v>169</v>
      </c>
      <c r="C303" s="4">
        <v>91434</v>
      </c>
    </row>
    <row r="304" spans="1:3" ht="12.75">
      <c r="A304" s="4" t="s">
        <v>3</v>
      </c>
      <c r="B304" s="4">
        <f>SUM(B292:B303)</f>
        <v>1690</v>
      </c>
      <c r="C304" s="4">
        <f>SUM(C292:C303)</f>
        <v>1242869</v>
      </c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5" t="s">
        <v>48</v>
      </c>
    </row>
    <row r="310" spans="1:3" ht="12.75">
      <c r="A310" s="1"/>
      <c r="B310" s="1"/>
      <c r="C310" s="5" t="s">
        <v>49</v>
      </c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 t="s">
        <v>30</v>
      </c>
    </row>
    <row r="339" spans="1:3" ht="12.75">
      <c r="A339" s="1"/>
      <c r="B339" s="1"/>
      <c r="C339" s="1" t="s">
        <v>19</v>
      </c>
    </row>
    <row r="340" spans="1:3" ht="12.75">
      <c r="A340" s="1"/>
      <c r="B340" s="1"/>
      <c r="C340" s="1" t="s">
        <v>44</v>
      </c>
    </row>
    <row r="341" spans="1:3" ht="12.75">
      <c r="A341" s="1"/>
      <c r="B341" s="1"/>
      <c r="C341" s="1" t="s">
        <v>47</v>
      </c>
    </row>
    <row r="342" spans="1:3" ht="12.75">
      <c r="A342" s="1"/>
      <c r="B342" s="1" t="s">
        <v>0</v>
      </c>
      <c r="C342" s="1"/>
    </row>
    <row r="343" spans="1:3" ht="12.75">
      <c r="A343" s="1" t="s">
        <v>20</v>
      </c>
      <c r="B343" s="1"/>
      <c r="C343" s="1"/>
    </row>
    <row r="344" spans="1:3" ht="12.75">
      <c r="A344" s="1" t="s">
        <v>31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2</v>
      </c>
      <c r="B347" s="3" t="s">
        <v>4</v>
      </c>
      <c r="C347" s="3" t="s">
        <v>5</v>
      </c>
    </row>
    <row r="348" spans="1:3" ht="12.75">
      <c r="A348" s="4" t="s">
        <v>7</v>
      </c>
      <c r="B348" s="4">
        <v>4536</v>
      </c>
      <c r="C348" s="4">
        <v>130202</v>
      </c>
    </row>
    <row r="349" spans="1:3" ht="12.75">
      <c r="A349" s="4" t="s">
        <v>8</v>
      </c>
      <c r="B349" s="4">
        <v>4536</v>
      </c>
      <c r="C349" s="4">
        <v>81733</v>
      </c>
    </row>
    <row r="350" spans="1:3" ht="12.75">
      <c r="A350" s="4" t="s">
        <v>9</v>
      </c>
      <c r="B350" s="4">
        <v>4536</v>
      </c>
      <c r="C350" s="4">
        <v>89596</v>
      </c>
    </row>
    <row r="351" spans="1:3" ht="12.75">
      <c r="A351" s="4" t="s">
        <v>10</v>
      </c>
      <c r="B351" s="4">
        <v>4536</v>
      </c>
      <c r="C351" s="4">
        <v>89595</v>
      </c>
    </row>
    <row r="352" spans="1:3" ht="12.75">
      <c r="A352" s="4" t="s">
        <v>11</v>
      </c>
      <c r="B352" s="4">
        <v>4536</v>
      </c>
      <c r="C352" s="4">
        <f>111496+7866</f>
        <v>119362</v>
      </c>
    </row>
    <row r="353" spans="1:3" ht="12.75">
      <c r="A353" s="4" t="s">
        <v>12</v>
      </c>
      <c r="B353" s="4">
        <v>4536</v>
      </c>
      <c r="C353" s="4">
        <v>81733</v>
      </c>
    </row>
    <row r="354" spans="1:3" ht="12.75">
      <c r="A354" s="4" t="s">
        <v>13</v>
      </c>
      <c r="B354" s="4">
        <v>166</v>
      </c>
      <c r="C354" s="4">
        <v>79763</v>
      </c>
    </row>
    <row r="355" spans="1:3" ht="12.75">
      <c r="A355" s="4" t="s">
        <v>14</v>
      </c>
      <c r="B355" s="4">
        <v>166</v>
      </c>
      <c r="C355" s="4">
        <v>79763</v>
      </c>
    </row>
    <row r="356" spans="1:3" ht="12.75">
      <c r="A356" s="4" t="s">
        <v>15</v>
      </c>
      <c r="B356" s="4">
        <v>4536</v>
      </c>
      <c r="C356" s="4">
        <v>91654</v>
      </c>
    </row>
    <row r="357" spans="1:3" ht="12.75">
      <c r="A357" s="4" t="s">
        <v>16</v>
      </c>
      <c r="B357" s="4">
        <v>4536</v>
      </c>
      <c r="C357" s="4">
        <v>81733</v>
      </c>
    </row>
    <row r="358" spans="1:3" ht="12.75">
      <c r="A358" s="4" t="s">
        <v>17</v>
      </c>
      <c r="B358" s="4">
        <v>4536</v>
      </c>
      <c r="C358" s="4">
        <v>81733</v>
      </c>
    </row>
    <row r="359" spans="1:3" ht="12.75">
      <c r="A359" s="4" t="s">
        <v>18</v>
      </c>
      <c r="B359" s="4">
        <v>4544</v>
      </c>
      <c r="C359" s="4">
        <v>81949</v>
      </c>
    </row>
    <row r="360" spans="1:3" ht="12.75">
      <c r="A360" s="4" t="s">
        <v>3</v>
      </c>
      <c r="B360" s="4">
        <f>SUM(B348:B359)</f>
        <v>45700</v>
      </c>
      <c r="C360" s="4">
        <f>SUM(C348:C359)</f>
        <v>1088816</v>
      </c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5" t="s">
        <v>48</v>
      </c>
    </row>
    <row r="365" spans="1:3" ht="12.75">
      <c r="A365" s="1"/>
      <c r="B365" s="1"/>
      <c r="C365" s="5" t="s">
        <v>49</v>
      </c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 t="s">
        <v>32</v>
      </c>
    </row>
    <row r="395" spans="1:3" ht="12.75">
      <c r="A395" s="1"/>
      <c r="B395" s="1"/>
      <c r="C395" s="1" t="s">
        <v>19</v>
      </c>
    </row>
    <row r="396" spans="1:3" ht="12.75">
      <c r="A396" s="1"/>
      <c r="B396" s="1"/>
      <c r="C396" s="1" t="s">
        <v>44</v>
      </c>
    </row>
    <row r="397" spans="1:3" ht="12.75">
      <c r="A397" s="1"/>
      <c r="B397" s="1"/>
      <c r="C397" s="1" t="s">
        <v>43</v>
      </c>
    </row>
    <row r="398" spans="1:3" ht="12.75">
      <c r="A398" s="1"/>
      <c r="B398" s="1" t="s">
        <v>0</v>
      </c>
      <c r="C398" s="1"/>
    </row>
    <row r="399" spans="1:3" ht="12.75">
      <c r="A399" s="1" t="s">
        <v>20</v>
      </c>
      <c r="B399" s="1"/>
      <c r="C399" s="1"/>
    </row>
    <row r="400" spans="1:3" ht="12.75">
      <c r="A400" s="1" t="s">
        <v>33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2</v>
      </c>
      <c r="B403" s="3" t="s">
        <v>4</v>
      </c>
      <c r="C403" s="3" t="s">
        <v>5</v>
      </c>
    </row>
    <row r="404" spans="1:3" ht="12.75">
      <c r="A404" s="4" t="s">
        <v>7</v>
      </c>
      <c r="B404" s="4">
        <v>2840</v>
      </c>
      <c r="C404" s="4">
        <v>101766</v>
      </c>
    </row>
    <row r="405" spans="1:3" ht="12.75">
      <c r="A405" s="4" t="s">
        <v>8</v>
      </c>
      <c r="B405" s="4">
        <v>2840</v>
      </c>
      <c r="C405" s="4">
        <v>59625</v>
      </c>
    </row>
    <row r="406" spans="1:3" ht="12.75">
      <c r="A406" s="4" t="s">
        <v>9</v>
      </c>
      <c r="B406" s="4">
        <v>2840</v>
      </c>
      <c r="C406" s="4">
        <v>65415</v>
      </c>
    </row>
    <row r="407" spans="1:3" ht="12.75">
      <c r="A407" s="4" t="s">
        <v>10</v>
      </c>
      <c r="B407" s="4">
        <v>2840</v>
      </c>
      <c r="C407" s="4">
        <v>65415</v>
      </c>
    </row>
    <row r="408" spans="1:3" ht="12.75">
      <c r="A408" s="4" t="s">
        <v>11</v>
      </c>
      <c r="B408" s="4">
        <v>2840</v>
      </c>
      <c r="C408" s="4">
        <f>83155+4697</f>
        <v>87852</v>
      </c>
    </row>
    <row r="409" spans="1:3" ht="12.75">
      <c r="A409" s="4" t="s">
        <v>12</v>
      </c>
      <c r="B409" s="4">
        <v>2840</v>
      </c>
      <c r="C409" s="4">
        <v>59625</v>
      </c>
    </row>
    <row r="410" spans="1:3" ht="12.75">
      <c r="A410" s="4" t="s">
        <v>13</v>
      </c>
      <c r="B410" s="4">
        <v>0</v>
      </c>
      <c r="C410" s="4">
        <v>57625</v>
      </c>
    </row>
    <row r="411" spans="1:3" ht="12.75">
      <c r="A411" s="4" t="s">
        <v>14</v>
      </c>
      <c r="B411" s="4">
        <v>0</v>
      </c>
      <c r="C411" s="4">
        <v>63396</v>
      </c>
    </row>
    <row r="412" spans="1:3" ht="12.75">
      <c r="A412" s="4" t="s">
        <v>15</v>
      </c>
      <c r="B412" s="4">
        <v>2840</v>
      </c>
      <c r="C412" s="4">
        <v>61696</v>
      </c>
    </row>
    <row r="413" spans="1:3" ht="12.75">
      <c r="A413" s="4" t="s">
        <v>16</v>
      </c>
      <c r="B413" s="4">
        <v>2840</v>
      </c>
      <c r="C413" s="4">
        <v>59625</v>
      </c>
    </row>
    <row r="414" spans="1:3" ht="12.75">
      <c r="A414" s="4" t="s">
        <v>17</v>
      </c>
      <c r="B414" s="4">
        <v>2840</v>
      </c>
      <c r="C414" s="4">
        <v>59625</v>
      </c>
    </row>
    <row r="415" spans="1:3" ht="12.75">
      <c r="A415" s="4" t="s">
        <v>18</v>
      </c>
      <c r="B415" s="4">
        <v>2840</v>
      </c>
      <c r="C415" s="4">
        <v>59820</v>
      </c>
    </row>
    <row r="416" spans="1:3" ht="12.75">
      <c r="A416" s="4" t="s">
        <v>3</v>
      </c>
      <c r="B416" s="4">
        <f>SUM(B404:B415)</f>
        <v>28400</v>
      </c>
      <c r="C416" s="4">
        <f>SUM(C404:C415)</f>
        <v>801485</v>
      </c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5" t="s">
        <v>48</v>
      </c>
    </row>
    <row r="420" spans="1:3" ht="12.75">
      <c r="A420" s="1"/>
      <c r="B420" s="1"/>
      <c r="C420" s="5" t="s">
        <v>49</v>
      </c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 t="s">
        <v>34</v>
      </c>
    </row>
    <row r="451" spans="1:3" ht="12.75">
      <c r="A451" s="1"/>
      <c r="B451" s="1"/>
      <c r="C451" s="1" t="s">
        <v>19</v>
      </c>
    </row>
    <row r="452" spans="1:3" ht="12.75">
      <c r="A452" s="1"/>
      <c r="B452" s="1"/>
      <c r="C452" s="1" t="s">
        <v>44</v>
      </c>
    </row>
    <row r="453" spans="1:3" ht="12.75">
      <c r="A453" s="1"/>
      <c r="B453" s="1"/>
      <c r="C453" s="1" t="s">
        <v>43</v>
      </c>
    </row>
    <row r="454" spans="1:3" ht="12.75">
      <c r="A454" s="1"/>
      <c r="B454" s="1" t="s">
        <v>0</v>
      </c>
      <c r="C454" s="1"/>
    </row>
    <row r="455" spans="1:3" ht="12.75">
      <c r="A455" s="1" t="s">
        <v>20</v>
      </c>
      <c r="B455" s="1"/>
      <c r="C455" s="1"/>
    </row>
    <row r="456" spans="1:3" ht="12.75">
      <c r="A456" s="1" t="s">
        <v>35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2</v>
      </c>
      <c r="B459" s="3" t="s">
        <v>4</v>
      </c>
      <c r="C459" s="3" t="s">
        <v>5</v>
      </c>
    </row>
    <row r="460" spans="1:3" ht="12.75">
      <c r="A460" s="4" t="s">
        <v>7</v>
      </c>
      <c r="B460" s="4">
        <v>865</v>
      </c>
      <c r="C460" s="4">
        <v>88276</v>
      </c>
    </row>
    <row r="461" spans="1:3" ht="12.75">
      <c r="A461" s="4" t="s">
        <v>8</v>
      </c>
      <c r="B461" s="4">
        <v>865</v>
      </c>
      <c r="C461" s="4">
        <v>52319</v>
      </c>
    </row>
    <row r="462" spans="1:3" ht="12.75">
      <c r="A462" s="4" t="s">
        <v>9</v>
      </c>
      <c r="B462" s="4">
        <v>865</v>
      </c>
      <c r="C462" s="4">
        <v>57164</v>
      </c>
    </row>
    <row r="463" spans="1:3" ht="12.75">
      <c r="A463" s="4" t="s">
        <v>10</v>
      </c>
      <c r="B463" s="4">
        <v>865</v>
      </c>
      <c r="C463" s="4">
        <v>57164</v>
      </c>
    </row>
    <row r="464" spans="1:3" ht="12.75">
      <c r="A464" s="4" t="s">
        <v>11</v>
      </c>
      <c r="B464" s="4">
        <v>865</v>
      </c>
      <c r="C464" s="4">
        <f>72902+5831</f>
        <v>78733</v>
      </c>
    </row>
    <row r="465" spans="1:3" ht="12.75">
      <c r="A465" s="4" t="s">
        <v>12</v>
      </c>
      <c r="B465" s="4">
        <v>865</v>
      </c>
      <c r="C465" s="4">
        <v>52319</v>
      </c>
    </row>
    <row r="466" spans="1:3" ht="12.75">
      <c r="A466" s="4" t="s">
        <v>13</v>
      </c>
      <c r="B466" s="4">
        <v>0</v>
      </c>
      <c r="C466" s="4">
        <v>52319</v>
      </c>
    </row>
    <row r="467" spans="1:3" ht="12.75">
      <c r="A467" s="4" t="s">
        <v>14</v>
      </c>
      <c r="B467" s="4">
        <v>0</v>
      </c>
      <c r="C467" s="4">
        <v>52319</v>
      </c>
    </row>
    <row r="468" spans="1:3" ht="12.75">
      <c r="A468" s="4" t="s">
        <v>15</v>
      </c>
      <c r="B468" s="4">
        <v>865</v>
      </c>
      <c r="C468" s="4">
        <v>59180</v>
      </c>
    </row>
    <row r="469" spans="1:3" ht="12.75">
      <c r="A469" s="4" t="s">
        <v>16</v>
      </c>
      <c r="B469" s="4">
        <v>865</v>
      </c>
      <c r="C469" s="4">
        <v>52319</v>
      </c>
    </row>
    <row r="470" spans="1:3" ht="12.75">
      <c r="A470" s="4" t="s">
        <v>17</v>
      </c>
      <c r="B470" s="4">
        <v>865</v>
      </c>
      <c r="C470" s="4">
        <v>52319</v>
      </c>
    </row>
    <row r="471" spans="1:3" ht="12.75">
      <c r="A471" s="4" t="s">
        <v>18</v>
      </c>
      <c r="B471" s="4">
        <v>865</v>
      </c>
      <c r="C471" s="4">
        <v>52449</v>
      </c>
    </row>
    <row r="472" spans="1:3" ht="12.75">
      <c r="A472" s="4" t="s">
        <v>3</v>
      </c>
      <c r="B472" s="4">
        <f>SUM(B460:B471)</f>
        <v>8650</v>
      </c>
      <c r="C472" s="4">
        <f>SUM(C460:C471)</f>
        <v>706880</v>
      </c>
    </row>
    <row r="473" spans="1:3" ht="12.75">
      <c r="A473" s="1"/>
      <c r="B473" s="1"/>
      <c r="C473" s="1"/>
    </row>
    <row r="474" spans="1:3" ht="12.75">
      <c r="A474" s="1"/>
      <c r="B474" s="1"/>
      <c r="C474" s="5" t="s">
        <v>48</v>
      </c>
    </row>
    <row r="475" spans="1:3" ht="12.75">
      <c r="A475" s="1"/>
      <c r="B475" s="1"/>
      <c r="C475" s="5" t="s">
        <v>49</v>
      </c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 t="s">
        <v>36</v>
      </c>
    </row>
    <row r="507" spans="1:3" ht="12.75">
      <c r="A507" s="1"/>
      <c r="B507" s="1"/>
      <c r="C507" s="1" t="s">
        <v>19</v>
      </c>
    </row>
    <row r="508" spans="1:3" ht="12.75">
      <c r="A508" s="1"/>
      <c r="B508" s="1"/>
      <c r="C508" s="1" t="s">
        <v>44</v>
      </c>
    </row>
    <row r="509" spans="1:3" ht="12.75">
      <c r="A509" s="1"/>
      <c r="B509" s="1"/>
      <c r="C509" s="1" t="s">
        <v>43</v>
      </c>
    </row>
    <row r="510" spans="1:3" ht="12.75">
      <c r="A510" s="1"/>
      <c r="B510" s="1" t="s">
        <v>0</v>
      </c>
      <c r="C510" s="1"/>
    </row>
    <row r="511" spans="1:3" ht="12.75">
      <c r="A511" s="1" t="s">
        <v>20</v>
      </c>
      <c r="B511" s="1"/>
      <c r="C511" s="1"/>
    </row>
    <row r="512" spans="1:3" ht="12.75">
      <c r="A512" s="1" t="s">
        <v>37</v>
      </c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3" t="s">
        <v>2</v>
      </c>
      <c r="B515" s="3" t="s">
        <v>4</v>
      </c>
      <c r="C515" s="3" t="s">
        <v>5</v>
      </c>
    </row>
    <row r="516" spans="1:3" ht="12.75">
      <c r="A516" s="4" t="s">
        <v>7</v>
      </c>
      <c r="B516" s="4">
        <v>655</v>
      </c>
      <c r="C516" s="4">
        <v>60549</v>
      </c>
    </row>
    <row r="517" spans="1:3" ht="12.75">
      <c r="A517" s="4" t="s">
        <v>8</v>
      </c>
      <c r="B517" s="4">
        <v>655</v>
      </c>
      <c r="C517" s="4">
        <v>37344</v>
      </c>
    </row>
    <row r="518" spans="1:3" ht="12.75">
      <c r="A518" s="4" t="s">
        <v>9</v>
      </c>
      <c r="B518" s="4">
        <v>655</v>
      </c>
      <c r="C518" s="4">
        <v>41796</v>
      </c>
    </row>
    <row r="519" spans="1:3" ht="12.75">
      <c r="A519" s="4" t="s">
        <v>10</v>
      </c>
      <c r="B519" s="4">
        <v>655</v>
      </c>
      <c r="C519" s="4">
        <v>41796</v>
      </c>
    </row>
    <row r="520" spans="1:3" ht="12.75">
      <c r="A520" s="4" t="s">
        <v>11</v>
      </c>
      <c r="B520" s="4">
        <v>655</v>
      </c>
      <c r="C520" s="4">
        <f>53462+4253</f>
        <v>57715</v>
      </c>
    </row>
    <row r="521" spans="1:3" ht="12.75">
      <c r="A521" s="4" t="s">
        <v>12</v>
      </c>
      <c r="B521" s="4">
        <v>655</v>
      </c>
      <c r="C521" s="4">
        <v>37344</v>
      </c>
    </row>
    <row r="522" spans="1:3" ht="12.75">
      <c r="A522" s="4" t="s">
        <v>13</v>
      </c>
      <c r="B522" s="4">
        <v>655</v>
      </c>
      <c r="C522" s="4">
        <v>37344</v>
      </c>
    </row>
    <row r="523" spans="1:3" ht="12.75">
      <c r="A523" s="4" t="s">
        <v>14</v>
      </c>
      <c r="B523" s="4">
        <v>655</v>
      </c>
      <c r="C523" s="4">
        <v>37344</v>
      </c>
    </row>
    <row r="524" spans="1:3" ht="12.75">
      <c r="A524" s="4" t="s">
        <v>15</v>
      </c>
      <c r="B524" s="4">
        <v>655</v>
      </c>
      <c r="C524" s="4">
        <v>42717</v>
      </c>
    </row>
    <row r="525" spans="1:3" ht="12.75">
      <c r="A525" s="4" t="s">
        <v>16</v>
      </c>
      <c r="B525" s="4">
        <v>655</v>
      </c>
      <c r="C525" s="4">
        <v>37344</v>
      </c>
    </row>
    <row r="526" spans="1:3" ht="12.75">
      <c r="A526" s="4" t="s">
        <v>17</v>
      </c>
      <c r="B526" s="4">
        <v>655</v>
      </c>
      <c r="C526" s="4">
        <v>37344</v>
      </c>
    </row>
    <row r="527" spans="1:3" ht="12.75">
      <c r="A527" s="4" t="s">
        <v>18</v>
      </c>
      <c r="B527" s="4">
        <v>659</v>
      </c>
      <c r="C527" s="4">
        <v>35980</v>
      </c>
    </row>
    <row r="528" spans="1:3" ht="12.75">
      <c r="A528" s="4" t="s">
        <v>3</v>
      </c>
      <c r="B528" s="4">
        <f>SUM(B516:B527)</f>
        <v>7864</v>
      </c>
      <c r="C528" s="4">
        <f>SUM(C516:C527)</f>
        <v>504617</v>
      </c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5" t="s">
        <v>48</v>
      </c>
    </row>
    <row r="533" spans="1:3" ht="12.75">
      <c r="A533" s="1"/>
      <c r="B533" s="1"/>
      <c r="C533" s="5" t="s">
        <v>49</v>
      </c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 t="s">
        <v>38</v>
      </c>
    </row>
    <row r="563" spans="1:3" ht="12.75">
      <c r="A563" s="1"/>
      <c r="B563" s="1"/>
      <c r="C563" s="1" t="s">
        <v>19</v>
      </c>
    </row>
    <row r="564" spans="1:3" ht="12.75">
      <c r="A564" s="1"/>
      <c r="B564" s="1"/>
      <c r="C564" s="1" t="s">
        <v>44</v>
      </c>
    </row>
    <row r="565" spans="1:3" ht="12.75">
      <c r="A565" s="1"/>
      <c r="B565" s="1"/>
      <c r="C565" s="1" t="s">
        <v>43</v>
      </c>
    </row>
    <row r="566" spans="1:3" ht="12.75">
      <c r="A566" s="1"/>
      <c r="B566" s="1" t="s">
        <v>0</v>
      </c>
      <c r="C566" s="1"/>
    </row>
    <row r="567" spans="1:3" ht="12.75">
      <c r="A567" s="1" t="s">
        <v>20</v>
      </c>
      <c r="B567" s="1"/>
      <c r="C567" s="1"/>
    </row>
    <row r="568" spans="1:3" ht="12.75">
      <c r="A568" s="1" t="s">
        <v>39</v>
      </c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3" t="s">
        <v>2</v>
      </c>
      <c r="B571" s="3" t="s">
        <v>4</v>
      </c>
      <c r="C571" s="3" t="s">
        <v>5</v>
      </c>
    </row>
    <row r="572" spans="1:3" ht="12.75">
      <c r="A572" s="4" t="s">
        <v>7</v>
      </c>
      <c r="B572" s="4">
        <v>1376</v>
      </c>
      <c r="C572" s="4">
        <v>65365</v>
      </c>
    </row>
    <row r="573" spans="1:3" ht="12.75">
      <c r="A573" s="4" t="s">
        <v>8</v>
      </c>
      <c r="B573" s="4">
        <v>1375</v>
      </c>
      <c r="C573" s="4">
        <v>40316</v>
      </c>
    </row>
    <row r="574" spans="1:3" ht="12.75">
      <c r="A574" s="4" t="s">
        <v>9</v>
      </c>
      <c r="B574" s="4">
        <v>1375</v>
      </c>
      <c r="C574" s="4">
        <v>51929</v>
      </c>
    </row>
    <row r="575" spans="1:3" ht="12.75">
      <c r="A575" s="4" t="s">
        <v>10</v>
      </c>
      <c r="B575" s="4">
        <v>1375</v>
      </c>
      <c r="C575" s="4">
        <v>51928</v>
      </c>
    </row>
    <row r="576" spans="1:3" ht="12.75">
      <c r="A576" s="4" t="s">
        <v>11</v>
      </c>
      <c r="B576" s="4">
        <v>1375</v>
      </c>
      <c r="C576" s="4">
        <f>54207+8497</f>
        <v>62704</v>
      </c>
    </row>
    <row r="577" spans="1:3" ht="12.75">
      <c r="A577" s="4" t="s">
        <v>12</v>
      </c>
      <c r="B577" s="4">
        <v>1375</v>
      </c>
      <c r="C577" s="4">
        <v>39320</v>
      </c>
    </row>
    <row r="578" spans="1:3" ht="12.75">
      <c r="A578" s="4" t="s">
        <v>13</v>
      </c>
      <c r="B578" s="4">
        <v>245</v>
      </c>
      <c r="C578" s="4">
        <v>38620</v>
      </c>
    </row>
    <row r="579" spans="1:3" ht="12.75">
      <c r="A579" s="4" t="s">
        <v>14</v>
      </c>
      <c r="B579" s="4">
        <v>245</v>
      </c>
      <c r="C579" s="4">
        <v>38620</v>
      </c>
    </row>
    <row r="580" spans="1:3" ht="12.75">
      <c r="A580" s="4" t="s">
        <v>15</v>
      </c>
      <c r="B580" s="4">
        <v>710</v>
      </c>
      <c r="C580" s="4">
        <v>44283</v>
      </c>
    </row>
    <row r="581" spans="1:3" ht="12.75">
      <c r="A581" s="4" t="s">
        <v>16</v>
      </c>
      <c r="B581" s="4">
        <v>710</v>
      </c>
      <c r="C581" s="4">
        <v>39320</v>
      </c>
    </row>
    <row r="582" spans="1:3" ht="12.75">
      <c r="A582" s="4" t="s">
        <v>17</v>
      </c>
      <c r="B582" s="4">
        <v>710</v>
      </c>
      <c r="C582" s="4">
        <v>39320</v>
      </c>
    </row>
    <row r="583" spans="1:3" ht="12.75">
      <c r="A583" s="4" t="s">
        <v>18</v>
      </c>
      <c r="B583" s="4">
        <v>710</v>
      </c>
      <c r="C583" s="4">
        <v>39443</v>
      </c>
    </row>
    <row r="584" spans="1:3" ht="12.75">
      <c r="A584" s="4" t="s">
        <v>3</v>
      </c>
      <c r="B584" s="4">
        <f>SUM(B572:B583)</f>
        <v>11581</v>
      </c>
      <c r="C584" s="4">
        <f>SUM(C572:C583)</f>
        <v>551168</v>
      </c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5" t="s">
        <v>48</v>
      </c>
    </row>
    <row r="589" spans="1:3" ht="12.75">
      <c r="A589" s="1"/>
      <c r="B589" s="1"/>
      <c r="C589" s="5" t="s">
        <v>49</v>
      </c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 t="s">
        <v>40</v>
      </c>
    </row>
    <row r="619" spans="1:3" ht="12.75">
      <c r="A619" s="1"/>
      <c r="B619" s="1"/>
      <c r="C619" s="1" t="s">
        <v>19</v>
      </c>
    </row>
    <row r="620" spans="1:3" ht="12.75">
      <c r="A620" s="1"/>
      <c r="B620" s="1"/>
      <c r="C620" s="1" t="s">
        <v>44</v>
      </c>
    </row>
    <row r="621" spans="1:3" ht="12.75">
      <c r="A621" s="1"/>
      <c r="B621" s="1"/>
      <c r="C621" s="1" t="s">
        <v>43</v>
      </c>
    </row>
    <row r="622" spans="1:3" ht="12.75">
      <c r="A622" s="1"/>
      <c r="B622" s="1" t="s">
        <v>0</v>
      </c>
      <c r="C622" s="1"/>
    </row>
    <row r="623" spans="1:3" ht="12.75">
      <c r="A623" s="1" t="s">
        <v>20</v>
      </c>
      <c r="B623" s="1"/>
      <c r="C623" s="1"/>
    </row>
    <row r="624" spans="1:3" ht="12.75">
      <c r="A624" s="1" t="s">
        <v>41</v>
      </c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3" t="s">
        <v>2</v>
      </c>
      <c r="B627" s="3" t="s">
        <v>4</v>
      </c>
      <c r="C627" s="3" t="s">
        <v>5</v>
      </c>
    </row>
    <row r="628" spans="1:3" ht="12.75">
      <c r="A628" s="4" t="s">
        <v>7</v>
      </c>
      <c r="B628" s="4">
        <v>0</v>
      </c>
      <c r="C628" s="4">
        <v>9274</v>
      </c>
    </row>
    <row r="629" spans="1:3" ht="12.75">
      <c r="A629" s="4" t="s">
        <v>8</v>
      </c>
      <c r="B629" s="4">
        <v>0</v>
      </c>
      <c r="C629" s="4">
        <v>7889</v>
      </c>
    </row>
    <row r="630" spans="1:3" ht="12.75">
      <c r="A630" s="4" t="s">
        <v>9</v>
      </c>
      <c r="B630" s="4">
        <v>0</v>
      </c>
      <c r="C630" s="4">
        <v>8603</v>
      </c>
    </row>
    <row r="631" spans="1:3" ht="12.75">
      <c r="A631" s="4" t="s">
        <v>10</v>
      </c>
      <c r="B631" s="4">
        <v>0</v>
      </c>
      <c r="C631" s="4">
        <v>8602</v>
      </c>
    </row>
    <row r="632" spans="1:3" ht="12.75">
      <c r="A632" s="4" t="s">
        <v>11</v>
      </c>
      <c r="B632" s="4">
        <v>0</v>
      </c>
      <c r="C632" s="4">
        <f>12150+244</f>
        <v>12394</v>
      </c>
    </row>
    <row r="633" spans="1:3" ht="12.75">
      <c r="A633" s="4" t="s">
        <v>12</v>
      </c>
      <c r="B633" s="4">
        <v>0</v>
      </c>
      <c r="C633" s="4">
        <v>7972</v>
      </c>
    </row>
    <row r="634" spans="1:3" ht="12.75">
      <c r="A634" s="4" t="s">
        <v>13</v>
      </c>
      <c r="B634" s="4">
        <v>0</v>
      </c>
      <c r="C634" s="4">
        <v>7972</v>
      </c>
    </row>
    <row r="635" spans="1:3" ht="12.75">
      <c r="A635" s="4" t="s">
        <v>14</v>
      </c>
      <c r="B635" s="4">
        <v>0</v>
      </c>
      <c r="C635" s="4">
        <v>7972</v>
      </c>
    </row>
    <row r="636" spans="1:3" ht="12.75">
      <c r="A636" s="4" t="s">
        <v>15</v>
      </c>
      <c r="B636" s="4">
        <v>0</v>
      </c>
      <c r="C636" s="4">
        <v>7972</v>
      </c>
    </row>
    <row r="637" spans="1:3" ht="12.75">
      <c r="A637" s="4" t="s">
        <v>16</v>
      </c>
      <c r="B637" s="4">
        <v>0</v>
      </c>
      <c r="C637" s="4">
        <v>9365</v>
      </c>
    </row>
    <row r="638" spans="1:3" ht="12.75">
      <c r="A638" s="4" t="s">
        <v>17</v>
      </c>
      <c r="B638" s="4">
        <v>0</v>
      </c>
      <c r="C638" s="4">
        <v>7972</v>
      </c>
    </row>
    <row r="639" spans="1:3" ht="12.75">
      <c r="A639" s="4" t="s">
        <v>18</v>
      </c>
      <c r="B639" s="4">
        <v>0</v>
      </c>
      <c r="C639" s="4">
        <v>8689</v>
      </c>
    </row>
    <row r="640" spans="1:3" ht="12.75">
      <c r="A640" s="4" t="s">
        <v>3</v>
      </c>
      <c r="B640" s="4">
        <v>0</v>
      </c>
      <c r="C640" s="4">
        <f>SUM(C628:C639)</f>
        <v>104676</v>
      </c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5" t="s">
        <v>48</v>
      </c>
    </row>
    <row r="647" spans="1:3" ht="12.75">
      <c r="A647" s="1"/>
      <c r="B647" s="1"/>
      <c r="C647" s="5" t="s">
        <v>49</v>
      </c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  <row r="697" spans="1:3" ht="12.75">
      <c r="A697" s="1"/>
      <c r="B697" s="1"/>
      <c r="C697" s="1"/>
    </row>
    <row r="698" spans="1:3" ht="12.75">
      <c r="A698" s="1"/>
      <c r="B698" s="1"/>
      <c r="C698" s="1"/>
    </row>
    <row r="699" spans="1:3" ht="12.75">
      <c r="A699" s="1"/>
      <c r="B699" s="1"/>
      <c r="C699" s="1"/>
    </row>
    <row r="700" spans="1:3" ht="12.75">
      <c r="A700" s="1"/>
      <c r="B700" s="1"/>
      <c r="C700" s="1"/>
    </row>
    <row r="701" spans="1:3" ht="12.75">
      <c r="A701" s="1"/>
      <c r="B701" s="1"/>
      <c r="C701" s="1"/>
    </row>
    <row r="702" spans="1:3" ht="12.75">
      <c r="A702" s="1"/>
      <c r="B702" s="1"/>
      <c r="C702" s="1"/>
    </row>
    <row r="703" spans="1:3" ht="12.75">
      <c r="A703" s="1"/>
      <c r="B703" s="1"/>
      <c r="C703" s="1"/>
    </row>
    <row r="704" spans="1:3" ht="12.75">
      <c r="A704" s="1"/>
      <c r="B704" s="1"/>
      <c r="C704" s="1"/>
    </row>
    <row r="705" spans="1:3" ht="12.75">
      <c r="A705" s="1"/>
      <c r="B705" s="1"/>
      <c r="C705" s="1"/>
    </row>
    <row r="706" spans="1:3" ht="12.75">
      <c r="A706" s="1"/>
      <c r="B706" s="1"/>
      <c r="C706" s="1"/>
    </row>
    <row r="707" spans="1:3" ht="12.75">
      <c r="A707" s="1"/>
      <c r="B707" s="1"/>
      <c r="C707" s="1"/>
    </row>
    <row r="708" spans="1:3" ht="12.75">
      <c r="A708" s="1"/>
      <c r="B708" s="1"/>
      <c r="C708" s="1"/>
    </row>
    <row r="709" spans="1:3" ht="12.75">
      <c r="A709" s="1"/>
      <c r="B709" s="1"/>
      <c r="C709" s="1"/>
    </row>
    <row r="710" spans="1:3" ht="12.75">
      <c r="A710" s="1"/>
      <c r="B710" s="1"/>
      <c r="C710" s="1"/>
    </row>
    <row r="711" spans="1:3" ht="12.75">
      <c r="A711" s="1"/>
      <c r="B711" s="1"/>
      <c r="C711" s="1"/>
    </row>
    <row r="712" spans="1:3" ht="12.75">
      <c r="A712" s="1"/>
      <c r="B712" s="1"/>
      <c r="C712" s="1"/>
    </row>
    <row r="713" spans="1:3" ht="12.75">
      <c r="A713" s="1"/>
      <c r="B713" s="1"/>
      <c r="C713" s="1"/>
    </row>
    <row r="714" spans="1:3" ht="12.75">
      <c r="A714" s="1"/>
      <c r="B714" s="1"/>
      <c r="C714" s="1"/>
    </row>
    <row r="715" spans="1:3" ht="12.75">
      <c r="A715" s="1"/>
      <c r="B715" s="1"/>
      <c r="C715" s="1"/>
    </row>
    <row r="716" spans="1:3" ht="12.75">
      <c r="A716" s="1"/>
      <c r="B716" s="1"/>
      <c r="C716" s="1"/>
    </row>
    <row r="717" spans="1:3" ht="12.75">
      <c r="A717" s="1"/>
      <c r="B717" s="1"/>
      <c r="C717" s="1"/>
    </row>
    <row r="718" spans="1:3" ht="12.75">
      <c r="A718" s="1"/>
      <c r="B718" s="1"/>
      <c r="C718" s="1"/>
    </row>
    <row r="719" spans="1:3" ht="12.75">
      <c r="A719" s="1"/>
      <c r="B719" s="1"/>
      <c r="C719" s="1"/>
    </row>
    <row r="720" spans="1:3" ht="12.75">
      <c r="A720" s="1"/>
      <c r="B720" s="1"/>
      <c r="C720" s="1"/>
    </row>
    <row r="721" spans="1:3" ht="12.75">
      <c r="A721" s="1"/>
      <c r="B721" s="1"/>
      <c r="C721" s="1"/>
    </row>
    <row r="722" spans="1:3" ht="12.75">
      <c r="A722" s="1"/>
      <c r="B722" s="1"/>
      <c r="C722" s="1"/>
    </row>
    <row r="723" spans="1:3" ht="12.75">
      <c r="A723" s="1"/>
      <c r="B723" s="1"/>
      <c r="C723" s="1"/>
    </row>
    <row r="724" spans="1:3" ht="12.75">
      <c r="A724" s="1"/>
      <c r="B724" s="1"/>
      <c r="C724" s="1"/>
    </row>
    <row r="725" spans="1:3" ht="12.75">
      <c r="A725" s="1"/>
      <c r="B725" s="1"/>
      <c r="C725" s="1"/>
    </row>
    <row r="726" spans="1:3" ht="12.75">
      <c r="A726" s="1"/>
      <c r="B726" s="1"/>
      <c r="C726" s="1"/>
    </row>
    <row r="727" spans="1:3" ht="12.75">
      <c r="A727" s="1"/>
      <c r="B727" s="1"/>
      <c r="C727" s="1"/>
    </row>
    <row r="728" spans="1:3" ht="12.75">
      <c r="A728" s="1"/>
      <c r="B728" s="1"/>
      <c r="C728" s="1"/>
    </row>
    <row r="729" spans="1:3" ht="12.75">
      <c r="A729" s="1"/>
      <c r="B729" s="1"/>
      <c r="C729" s="1"/>
    </row>
    <row r="730" spans="1:3" ht="12.75">
      <c r="A730" s="1"/>
      <c r="B730" s="1"/>
      <c r="C730" s="1"/>
    </row>
    <row r="731" spans="1:3" ht="12.75">
      <c r="A731" s="1"/>
      <c r="B731" s="1"/>
      <c r="C731" s="1"/>
    </row>
    <row r="732" spans="1:3" ht="12.75">
      <c r="A732" s="1"/>
      <c r="B732" s="1"/>
      <c r="C732" s="1"/>
    </row>
    <row r="733" spans="1:3" ht="12.75">
      <c r="A733" s="1"/>
      <c r="B733" s="1"/>
      <c r="C733" s="1"/>
    </row>
    <row r="734" spans="1:3" ht="12.75">
      <c r="A734" s="1"/>
      <c r="B734" s="1"/>
      <c r="C734" s="1"/>
    </row>
    <row r="735" spans="1:3" ht="12.75">
      <c r="A735" s="1"/>
      <c r="B735" s="1"/>
      <c r="C735" s="1"/>
    </row>
    <row r="736" spans="1:3" ht="12.75">
      <c r="A736" s="1"/>
      <c r="B736" s="1"/>
      <c r="C736" s="1"/>
    </row>
    <row r="737" spans="1:3" ht="12.75">
      <c r="A737" s="1"/>
      <c r="B737" s="1"/>
      <c r="C737" s="1"/>
    </row>
    <row r="738" spans="1:3" ht="12.75">
      <c r="A738" s="1"/>
      <c r="B738" s="1"/>
      <c r="C738" s="1"/>
    </row>
    <row r="739" spans="1:3" ht="12.75">
      <c r="A739" s="1"/>
      <c r="B739" s="1"/>
      <c r="C739" s="1"/>
    </row>
    <row r="740" spans="1:3" ht="12.75">
      <c r="A740" s="1"/>
      <c r="B740" s="1"/>
      <c r="C740" s="1"/>
    </row>
    <row r="741" spans="1:3" ht="12.75">
      <c r="A741" s="1"/>
      <c r="B741" s="1"/>
      <c r="C741" s="1"/>
    </row>
    <row r="742" spans="1:3" ht="12.75">
      <c r="A742" s="1"/>
      <c r="B742" s="1"/>
      <c r="C742" s="1"/>
    </row>
    <row r="743" spans="1:3" ht="12.75">
      <c r="A743" s="1"/>
      <c r="B743" s="1"/>
      <c r="C743" s="1"/>
    </row>
    <row r="744" spans="1:3" ht="12.75">
      <c r="A744" s="1"/>
      <c r="B744" s="1"/>
      <c r="C744" s="1"/>
    </row>
    <row r="745" spans="1:3" ht="12.75">
      <c r="A745" s="1"/>
      <c r="B745" s="1"/>
      <c r="C745" s="1"/>
    </row>
    <row r="746" spans="1:3" ht="12.75">
      <c r="A746" s="1"/>
      <c r="B746" s="1"/>
      <c r="C746" s="1"/>
    </row>
    <row r="747" spans="1:3" ht="12.75">
      <c r="A747" s="1"/>
      <c r="B747" s="1"/>
      <c r="C747" s="1"/>
    </row>
    <row r="748" spans="1:3" ht="12.75">
      <c r="A748" s="1"/>
      <c r="B748" s="1"/>
      <c r="C748" s="1"/>
    </row>
    <row r="749" spans="1:3" ht="12.75">
      <c r="A749" s="1"/>
      <c r="B749" s="1"/>
      <c r="C749" s="1"/>
    </row>
    <row r="750" spans="1:3" ht="12.75">
      <c r="A750" s="1"/>
      <c r="B750" s="1"/>
      <c r="C750" s="1"/>
    </row>
    <row r="751" spans="1:3" ht="12.75">
      <c r="A751" s="1"/>
      <c r="B751" s="1"/>
      <c r="C751" s="1"/>
    </row>
    <row r="752" spans="1:3" ht="12.75">
      <c r="A752" s="1"/>
      <c r="B752" s="1"/>
      <c r="C752" s="1"/>
    </row>
    <row r="753" spans="1:3" ht="12.75">
      <c r="A753" s="1"/>
      <c r="B753" s="1"/>
      <c r="C753" s="1"/>
    </row>
    <row r="754" spans="1:3" ht="12.75">
      <c r="A754" s="1"/>
      <c r="B754" s="1"/>
      <c r="C754" s="1"/>
    </row>
    <row r="755" spans="1:3" ht="12.75">
      <c r="A755" s="1"/>
      <c r="B755" s="1"/>
      <c r="C755" s="1"/>
    </row>
    <row r="756" spans="1:3" ht="12.75">
      <c r="A756" s="1"/>
      <c r="B756" s="1"/>
      <c r="C756" s="1"/>
    </row>
    <row r="757" spans="1:3" ht="12.75">
      <c r="A757" s="1"/>
      <c r="B757" s="1"/>
      <c r="C757" s="1"/>
    </row>
    <row r="758" spans="1:3" ht="12.75">
      <c r="A758" s="1"/>
      <c r="B758" s="1"/>
      <c r="C758" s="1"/>
    </row>
    <row r="759" spans="1:3" ht="12.75">
      <c r="A759" s="1"/>
      <c r="B759" s="1"/>
      <c r="C759" s="1"/>
    </row>
    <row r="760" spans="1:3" ht="12.75">
      <c r="A760" s="1"/>
      <c r="B760" s="1"/>
      <c r="C760" s="1"/>
    </row>
    <row r="761" spans="1:3" ht="12.75">
      <c r="A761" s="1"/>
      <c r="B761" s="1"/>
      <c r="C761" s="1"/>
    </row>
    <row r="762" spans="1:3" ht="12.75">
      <c r="A762" s="1"/>
      <c r="B762" s="1"/>
      <c r="C762" s="1"/>
    </row>
    <row r="763" spans="1:3" ht="12.75">
      <c r="A763" s="1"/>
      <c r="B763" s="1"/>
      <c r="C763" s="1"/>
    </row>
    <row r="764" spans="1:3" ht="12.75">
      <c r="A764" s="1"/>
      <c r="B764" s="1"/>
      <c r="C764" s="1"/>
    </row>
    <row r="765" spans="1:3" ht="12.75">
      <c r="A765" s="1"/>
      <c r="B765" s="1"/>
      <c r="C765" s="1"/>
    </row>
    <row r="766" spans="1:3" ht="12.75">
      <c r="A766" s="1"/>
      <c r="B766" s="1"/>
      <c r="C766" s="1"/>
    </row>
    <row r="767" spans="1:3" ht="12.75">
      <c r="A767" s="1"/>
      <c r="B767" s="1"/>
      <c r="C767" s="1"/>
    </row>
    <row r="768" spans="1:3" ht="12.75">
      <c r="A768" s="1"/>
      <c r="B768" s="1"/>
      <c r="C768" s="1"/>
    </row>
    <row r="769" spans="1:3" ht="12.75">
      <c r="A769" s="1"/>
      <c r="B769" s="1"/>
      <c r="C769" s="1"/>
    </row>
    <row r="770" spans="1:3" ht="12.75">
      <c r="A770" s="1"/>
      <c r="B770" s="1"/>
      <c r="C770" s="1"/>
    </row>
    <row r="771" spans="1:3" ht="12.75">
      <c r="A771" s="1"/>
      <c r="B771" s="1"/>
      <c r="C771" s="1"/>
    </row>
    <row r="772" spans="1:3" ht="12.75">
      <c r="A772" s="1"/>
      <c r="B772" s="1"/>
      <c r="C772" s="1"/>
    </row>
    <row r="773" spans="1:3" ht="12.75">
      <c r="A773" s="1"/>
      <c r="B773" s="1"/>
      <c r="C773" s="1"/>
    </row>
    <row r="774" spans="1:3" ht="12.75">
      <c r="A774" s="1"/>
      <c r="B774" s="1"/>
      <c r="C774" s="1"/>
    </row>
    <row r="775" spans="1:3" ht="12.75">
      <c r="A775" s="1"/>
      <c r="B775" s="1"/>
      <c r="C775" s="1"/>
    </row>
    <row r="776" spans="1:3" ht="12.75">
      <c r="A776" s="1"/>
      <c r="B776" s="1"/>
      <c r="C776" s="1"/>
    </row>
    <row r="777" spans="1:3" ht="12.75">
      <c r="A777" s="1"/>
      <c r="B777" s="1"/>
      <c r="C777" s="1"/>
    </row>
    <row r="778" spans="1:3" ht="12.75">
      <c r="A778" s="1"/>
      <c r="B778" s="1"/>
      <c r="C778" s="1"/>
    </row>
    <row r="779" spans="1:3" ht="12.75">
      <c r="A779" s="1"/>
      <c r="B779" s="1"/>
      <c r="C779" s="1"/>
    </row>
    <row r="780" spans="1:3" ht="12.75">
      <c r="A780" s="1"/>
      <c r="B780" s="1"/>
      <c r="C780" s="1"/>
    </row>
    <row r="781" spans="1:3" ht="12.75">
      <c r="A781" s="1"/>
      <c r="B781" s="1"/>
      <c r="C781" s="1"/>
    </row>
    <row r="782" spans="1:3" ht="12.75">
      <c r="A782" s="1"/>
      <c r="B782" s="1"/>
      <c r="C782" s="1"/>
    </row>
    <row r="783" spans="1:3" ht="12.75">
      <c r="A783" s="1"/>
      <c r="B783" s="1"/>
      <c r="C783" s="1"/>
    </row>
    <row r="784" spans="1:3" ht="12.75">
      <c r="A784" s="1"/>
      <c r="B784" s="1"/>
      <c r="C784" s="1"/>
    </row>
    <row r="785" spans="1:3" ht="12.75">
      <c r="A785" s="1"/>
      <c r="B785" s="1"/>
      <c r="C785" s="1"/>
    </row>
    <row r="786" spans="1:3" ht="12.75">
      <c r="A786" s="1"/>
      <c r="B786" s="1"/>
      <c r="C786" s="1"/>
    </row>
    <row r="787" spans="1:3" ht="12.75">
      <c r="A787" s="1"/>
      <c r="B787" s="1"/>
      <c r="C787" s="1"/>
    </row>
    <row r="788" spans="1:3" ht="12.75">
      <c r="A788" s="1"/>
      <c r="B788" s="1"/>
      <c r="C788" s="1"/>
    </row>
    <row r="789" spans="1:3" ht="12.75">
      <c r="A789" s="1"/>
      <c r="B789" s="1"/>
      <c r="C789" s="1"/>
    </row>
    <row r="790" spans="1:3" ht="12.75">
      <c r="A790" s="1"/>
      <c r="B790" s="1"/>
      <c r="C790" s="1"/>
    </row>
    <row r="791" spans="1:3" ht="12.75">
      <c r="A791" s="1"/>
      <c r="B791" s="1"/>
      <c r="C791" s="1"/>
    </row>
    <row r="792" spans="1:3" ht="12.75">
      <c r="A792" s="1"/>
      <c r="B792" s="1"/>
      <c r="C792" s="1"/>
    </row>
    <row r="793" spans="1:3" ht="12.75">
      <c r="A793" s="1"/>
      <c r="B793" s="1"/>
      <c r="C793" s="1"/>
    </row>
    <row r="794" spans="1:3" ht="12.75">
      <c r="A794" s="1"/>
      <c r="B794" s="1"/>
      <c r="C794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Elżbieta Lech</cp:lastModifiedBy>
  <cp:lastPrinted>2007-05-10T09:01:21Z</cp:lastPrinted>
  <dcterms:created xsi:type="dcterms:W3CDTF">2004-02-03T11:08:02Z</dcterms:created>
  <dcterms:modified xsi:type="dcterms:W3CDTF">2007-05-16T11:51:08Z</dcterms:modified>
  <cp:category/>
  <cp:version/>
  <cp:contentType/>
  <cp:contentStatus/>
</cp:coreProperties>
</file>