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<sst xmlns="http://schemas.openxmlformats.org/spreadsheetml/2006/main" count="100" uniqueCount="34">
  <si>
    <t>Urząd Miejski w Wołczynie</t>
  </si>
  <si>
    <t>OKRES</t>
  </si>
  <si>
    <t>Razem</t>
  </si>
  <si>
    <t>DOCHODY</t>
  </si>
  <si>
    <t>WYDATKI</t>
  </si>
  <si>
    <t>dochodów i wydatków budżetowych na rok 2006r. realizowany przez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</si>
  <si>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</si>
  <si>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</si>
  <si>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</si>
  <si>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</si>
  <si>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</si>
  <si>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</si>
  <si>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</si>
  <si>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</si>
  <si>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</si>
  <si>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</si>
  <si>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</si>
  <si>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</si>
  <si>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</si>
  <si>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Harmonogram- po zmianach</t>
  </si>
  <si>
    <t>Szkołę Podstawową Nr 2 w Wołczynie</t>
  </si>
  <si>
    <t>Szkołę Podstawową w Komorznie</t>
  </si>
  <si>
    <t>Ośrodek Pomocy Społecznej w Wołczynie</t>
  </si>
  <si>
    <t>Załącznik nr 4</t>
  </si>
  <si>
    <t>nr  636/2006</t>
  </si>
  <si>
    <t>z dnia 08.11.2006r.</t>
  </si>
  <si>
    <t>Załącznik nr 5</t>
  </si>
  <si>
    <t>nr   636  /2006</t>
  </si>
  <si>
    <t>Załącznik nr 6</t>
  </si>
  <si>
    <t>nr  636  /2006</t>
  </si>
  <si>
    <t>Załącznik nr 7</t>
  </si>
  <si>
    <t>nr  636 /2006</t>
  </si>
  <si>
    <t>Burmistrz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</si>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</sst>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97"/>
  <sheetViews>
    <sheetView tabSelected="1" workbookViewId="0" topLeftCell="A4">
      <selection activeCell="C196" sqref="C196:C197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</cols>
  <sheetData>
    <row r="2" spans="1:3" ht="12.75">
      <c r="A2" s="1"/>
      <c r="B2" s="1"/>
      <c r="C2" s="1" t="s">
        <v>23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24</v>
      </c>
    </row>
    <row r="5" spans="1:3" ht="12.75">
      <c r="A5" s="1"/>
      <c r="B5" s="1"/>
      <c r="C5" s="1" t="s">
        <v>25</v>
      </c>
    </row>
    <row r="6" spans="1:3" ht="12.75">
      <c r="A6" s="1"/>
      <c r="B6" s="2" t="s">
        <v>19</v>
      </c>
      <c r="C6" s="1"/>
    </row>
    <row r="7" spans="1:3" ht="12.75">
      <c r="A7" s="1" t="s">
        <v>5</v>
      </c>
      <c r="B7" s="1"/>
      <c r="C7" s="1"/>
    </row>
    <row r="8" spans="1:3" ht="12.75">
      <c r="A8" s="1" t="s">
        <v>0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1</v>
      </c>
      <c r="B11" s="3" t="s">
        <v>3</v>
      </c>
      <c r="C11" s="3" t="s">
        <v>4</v>
      </c>
    </row>
    <row r="12" spans="1:3" ht="12.75">
      <c r="A12" s="4" t="s">
        <v>6</v>
      </c>
      <c r="B12" s="4">
        <v>1754991</v>
      </c>
      <c r="C12" s="4">
        <v>971255</v>
      </c>
    </row>
    <row r="13" spans="1:3" ht="12.75">
      <c r="A13" s="4" t="s">
        <v>7</v>
      </c>
      <c r="B13" s="4">
        <f>1882118+358084</f>
        <v>2240202</v>
      </c>
      <c r="C13" s="4">
        <v>970256</v>
      </c>
    </row>
    <row r="14" spans="1:3" ht="12.75">
      <c r="A14" s="4" t="s">
        <v>8</v>
      </c>
      <c r="B14" s="4">
        <f>2364161+358084</f>
        <v>2722245</v>
      </c>
      <c r="C14" s="4">
        <v>1076411</v>
      </c>
    </row>
    <row r="15" spans="1:3" ht="12.75">
      <c r="A15" s="4" t="s">
        <v>9</v>
      </c>
      <c r="B15" s="4">
        <f>1396908+358084</f>
        <v>1754992</v>
      </c>
      <c r="C15" s="4">
        <v>867754</v>
      </c>
    </row>
    <row r="16" spans="1:3" ht="12.75">
      <c r="A16" s="4" t="s">
        <v>10</v>
      </c>
      <c r="B16" s="4">
        <f>1896408+358084+400000</f>
        <v>2654492</v>
      </c>
      <c r="C16" s="4">
        <f>1110839+520000-41400</f>
        <v>1589439</v>
      </c>
    </row>
    <row r="17" spans="1:3" ht="12.75">
      <c r="A17" s="4" t="s">
        <v>11</v>
      </c>
      <c r="B17" s="4">
        <f>1396908+358084+400000+69426</f>
        <v>2224418</v>
      </c>
      <c r="C17" s="4">
        <f>675350+520000+69426-18200</f>
        <v>1246576</v>
      </c>
    </row>
    <row r="18" spans="1:3" ht="12.75">
      <c r="A18" s="4" t="s">
        <v>12</v>
      </c>
      <c r="B18" s="4">
        <f>1396908+358084+400000+102236+41310</f>
        <v>2298538</v>
      </c>
      <c r="C18" s="4">
        <f>947564+520000+22203</f>
        <v>1489767</v>
      </c>
    </row>
    <row r="19" spans="1:3" ht="12.75">
      <c r="A19" s="4" t="s">
        <v>13</v>
      </c>
      <c r="B19" s="4">
        <f>1396908+358084+400000+102237-10778+1028+1150</f>
        <v>2248629</v>
      </c>
      <c r="C19" s="4">
        <f>966745+520000+134400+5162+1150+1028-5000</f>
        <v>1623485</v>
      </c>
    </row>
    <row r="20" spans="1:3" ht="12.75">
      <c r="A20" s="4" t="s">
        <v>14</v>
      </c>
      <c r="B20" s="4">
        <f>1896408+358084+400000</f>
        <v>2654492</v>
      </c>
      <c r="C20" s="4">
        <f>1084808+520000-13600-9000</f>
        <v>1582208</v>
      </c>
    </row>
    <row r="21" spans="1:3" ht="12.75">
      <c r="A21" s="4" t="s">
        <v>15</v>
      </c>
      <c r="B21" s="4">
        <f>1396908+358085+400000+176671-817417+150000+70956</f>
        <v>1735203</v>
      </c>
      <c r="C21" s="4">
        <f>976257+520000+53121-15000-828067+150000+70956</f>
        <v>927267</v>
      </c>
    </row>
    <row r="22" spans="1:3" ht="12.75">
      <c r="A22" s="4" t="s">
        <v>16</v>
      </c>
      <c r="B22" s="4">
        <f>1896408+358084+400000-817417+150000+70956+50000</f>
        <v>2108031</v>
      </c>
      <c r="C22" s="4">
        <f>1475756+520000-9000-828067+150000+70956</f>
        <v>1379645</v>
      </c>
    </row>
    <row r="23" spans="1:3" ht="12.75">
      <c r="A23" s="4" t="s">
        <v>17</v>
      </c>
      <c r="B23" s="4">
        <f>1403101+358085+266889-817417+129032+14300+48772+315426</f>
        <v>1718188</v>
      </c>
      <c r="C23" s="4">
        <f>918670+640123-6900-828067+129032-9444+3317+299091</f>
        <v>1145822</v>
      </c>
    </row>
    <row r="24" spans="1:3" ht="12.75">
      <c r="A24" s="4" t="s">
        <v>2</v>
      </c>
      <c r="B24" s="4">
        <f>SUM(B12:B23)</f>
        <v>26114421</v>
      </c>
      <c r="C24" s="4">
        <f>SUM(C12:C23)</f>
        <v>14869885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 t="s">
        <v>32</v>
      </c>
    </row>
    <row r="28" spans="1:3" ht="12.75">
      <c r="A28" s="5"/>
      <c r="B28" s="5"/>
      <c r="C28" s="5" t="s">
        <v>33</v>
      </c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5"/>
      <c r="B57" s="5"/>
      <c r="C57" s="5" t="s">
        <v>26</v>
      </c>
    </row>
    <row r="58" spans="1:3" ht="12.75">
      <c r="A58" s="5"/>
      <c r="B58" s="5"/>
      <c r="C58" s="5" t="s">
        <v>18</v>
      </c>
    </row>
    <row r="59" spans="1:3" ht="12.75">
      <c r="A59" s="5"/>
      <c r="B59" s="5"/>
      <c r="C59" s="5" t="s">
        <v>27</v>
      </c>
    </row>
    <row r="60" spans="1:3" ht="12.75">
      <c r="A60" s="1"/>
      <c r="B60" s="1"/>
      <c r="C60" s="1" t="s">
        <v>25</v>
      </c>
    </row>
    <row r="61" spans="1:3" ht="12.75">
      <c r="A61" s="1"/>
      <c r="B61" s="2" t="s">
        <v>19</v>
      </c>
      <c r="C61" s="1"/>
    </row>
    <row r="62" spans="1:3" ht="12.75">
      <c r="A62" s="1" t="s">
        <v>5</v>
      </c>
      <c r="B62" s="1"/>
      <c r="C62" s="1"/>
    </row>
    <row r="63" spans="1:3" ht="12.75">
      <c r="A63" s="1" t="s">
        <v>20</v>
      </c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3" t="s">
        <v>1</v>
      </c>
      <c r="B66" s="3" t="s">
        <v>3</v>
      </c>
      <c r="C66" s="3" t="s">
        <v>4</v>
      </c>
    </row>
    <row r="67" spans="1:3" ht="12.75">
      <c r="A67" s="4" t="s">
        <v>6</v>
      </c>
      <c r="B67" s="4">
        <v>1962</v>
      </c>
      <c r="C67" s="4">
        <v>92345</v>
      </c>
    </row>
    <row r="68" spans="1:3" ht="12.75">
      <c r="A68" s="4" t="s">
        <v>7</v>
      </c>
      <c r="B68" s="4">
        <v>1962</v>
      </c>
      <c r="C68" s="4">
        <v>92345</v>
      </c>
    </row>
    <row r="69" spans="1:3" ht="12.75">
      <c r="A69" s="4" t="s">
        <v>8</v>
      </c>
      <c r="B69" s="4">
        <v>1962</v>
      </c>
      <c r="C69" s="4">
        <v>163845</v>
      </c>
    </row>
    <row r="70" spans="1:3" ht="12.75">
      <c r="A70" s="4" t="s">
        <v>9</v>
      </c>
      <c r="B70" s="4">
        <v>1962</v>
      </c>
      <c r="C70" s="4">
        <v>142440</v>
      </c>
    </row>
    <row r="71" spans="1:3" ht="12.75">
      <c r="A71" s="4" t="s">
        <v>10</v>
      </c>
      <c r="B71" s="4">
        <v>1962</v>
      </c>
      <c r="C71" s="4">
        <v>137646</v>
      </c>
    </row>
    <row r="72" spans="1:3" ht="12.75">
      <c r="A72" s="4" t="s">
        <v>11</v>
      </c>
      <c r="B72" s="4">
        <v>1962</v>
      </c>
      <c r="C72" s="4">
        <v>92711</v>
      </c>
    </row>
    <row r="73" spans="1:3" ht="12.75">
      <c r="A73" s="4" t="s">
        <v>12</v>
      </c>
      <c r="B73" s="4">
        <v>0</v>
      </c>
      <c r="C73" s="4">
        <v>88665</v>
      </c>
    </row>
    <row r="74" spans="1:3" ht="12.75">
      <c r="A74" s="4" t="s">
        <v>13</v>
      </c>
      <c r="B74" s="4">
        <v>0</v>
      </c>
      <c r="C74" s="4">
        <v>95265</v>
      </c>
    </row>
    <row r="75" spans="1:3" ht="12.75">
      <c r="A75" s="4" t="s">
        <v>14</v>
      </c>
      <c r="B75" s="4">
        <v>1962</v>
      </c>
      <c r="C75" s="4">
        <f>105258+41800+2696</f>
        <v>149754</v>
      </c>
    </row>
    <row r="76" spans="1:3" ht="12.75">
      <c r="A76" s="4" t="s">
        <v>15</v>
      </c>
      <c r="B76" s="4">
        <v>1962</v>
      </c>
      <c r="C76" s="4">
        <f>92345-5100+2300</f>
        <v>89545</v>
      </c>
    </row>
    <row r="77" spans="1:3" ht="12.75">
      <c r="A77" s="4" t="s">
        <v>16</v>
      </c>
      <c r="B77" s="4">
        <v>1962</v>
      </c>
      <c r="C77" s="4">
        <f>92345-6000+2300+967</f>
        <v>89612</v>
      </c>
    </row>
    <row r="78" spans="1:3" ht="12.75">
      <c r="A78" s="4" t="s">
        <v>17</v>
      </c>
      <c r="B78" s="4">
        <v>1957</v>
      </c>
      <c r="C78" s="4">
        <f>92470-5000+2400-9000</f>
        <v>80870</v>
      </c>
    </row>
    <row r="79" spans="1:3" ht="12.75">
      <c r="A79" s="4" t="s">
        <v>2</v>
      </c>
      <c r="B79" s="4">
        <f>SUM(B67:B78)</f>
        <v>19615</v>
      </c>
      <c r="C79" s="4">
        <f>SUM(C67:C78)</f>
        <v>1315043</v>
      </c>
    </row>
    <row r="80" spans="1:3" ht="12.75">
      <c r="A80" s="5"/>
      <c r="B80" s="5"/>
      <c r="C80" s="5"/>
    </row>
    <row r="81" spans="1:3" ht="12.75">
      <c r="A81" s="5"/>
      <c r="B81" s="5"/>
      <c r="C81" s="5"/>
    </row>
    <row r="82" spans="1:3" ht="12.75">
      <c r="A82" s="5"/>
      <c r="B82" s="5"/>
      <c r="C82" s="5"/>
    </row>
    <row r="83" spans="1:3" ht="12.75">
      <c r="A83" s="5"/>
      <c r="B83" s="5"/>
      <c r="C83" s="5" t="s">
        <v>32</v>
      </c>
    </row>
    <row r="84" spans="1:3" ht="12.75">
      <c r="A84" s="5"/>
      <c r="B84" s="5"/>
      <c r="C84" s="5" t="s">
        <v>33</v>
      </c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5"/>
      <c r="B112" s="5"/>
      <c r="C112" s="5"/>
    </row>
    <row r="113" spans="1:3" ht="12.75">
      <c r="A113" s="5"/>
      <c r="B113" s="5"/>
      <c r="C113" s="5"/>
    </row>
    <row r="114" spans="1:3" ht="12.75">
      <c r="A114" s="5"/>
      <c r="B114" s="5"/>
      <c r="C114" s="5"/>
    </row>
    <row r="115" spans="1:3" ht="12.75">
      <c r="A115" s="5"/>
      <c r="B115" s="5"/>
      <c r="C115" s="5" t="s">
        <v>28</v>
      </c>
    </row>
    <row r="116" spans="1:3" ht="12.75">
      <c r="A116" s="5"/>
      <c r="B116" s="5"/>
      <c r="C116" s="5" t="s">
        <v>18</v>
      </c>
    </row>
    <row r="117" spans="1:3" ht="12.75">
      <c r="A117" s="5"/>
      <c r="B117" s="5"/>
      <c r="C117" s="5" t="s">
        <v>29</v>
      </c>
    </row>
    <row r="118" spans="1:3" ht="12.75">
      <c r="A118" s="1"/>
      <c r="B118" s="1"/>
      <c r="C118" s="1" t="s">
        <v>25</v>
      </c>
    </row>
    <row r="119" spans="1:3" ht="12.75">
      <c r="A119" s="1"/>
      <c r="B119" s="2" t="s">
        <v>19</v>
      </c>
      <c r="C119" s="1"/>
    </row>
    <row r="120" spans="1:3" ht="12.75">
      <c r="A120" s="1" t="s">
        <v>5</v>
      </c>
      <c r="B120" s="1"/>
      <c r="C120" s="1"/>
    </row>
    <row r="121" spans="1:3" ht="12.75">
      <c r="A121" s="1" t="s">
        <v>21</v>
      </c>
      <c r="B121" s="1"/>
      <c r="C121" s="1"/>
    </row>
    <row r="122" spans="1:3" ht="12.75">
      <c r="A122" s="1"/>
      <c r="B122" s="1"/>
      <c r="C122" s="1"/>
    </row>
    <row r="123" spans="1:3" ht="12.75">
      <c r="A123" s="1"/>
      <c r="B123" s="1"/>
      <c r="C123" s="1"/>
    </row>
    <row r="124" spans="1:3" ht="12.75">
      <c r="A124" s="3" t="s">
        <v>1</v>
      </c>
      <c r="B124" s="3" t="s">
        <v>3</v>
      </c>
      <c r="C124" s="3" t="s">
        <v>4</v>
      </c>
    </row>
    <row r="125" spans="1:3" ht="12.75">
      <c r="A125" s="4" t="s">
        <v>6</v>
      </c>
      <c r="B125" s="4">
        <v>3060</v>
      </c>
      <c r="C125" s="4">
        <v>55675</v>
      </c>
    </row>
    <row r="126" spans="1:3" ht="12.75">
      <c r="A126" s="4" t="s">
        <v>7</v>
      </c>
      <c r="B126" s="4">
        <v>3060</v>
      </c>
      <c r="C126" s="4">
        <v>55675</v>
      </c>
    </row>
    <row r="127" spans="1:3" ht="12.75">
      <c r="A127" s="4" t="s">
        <v>8</v>
      </c>
      <c r="B127" s="4">
        <v>3060</v>
      </c>
      <c r="C127" s="4">
        <v>96588</v>
      </c>
    </row>
    <row r="128" spans="1:3" ht="12.75">
      <c r="A128" s="4" t="s">
        <v>9</v>
      </c>
      <c r="B128" s="4">
        <v>3060</v>
      </c>
      <c r="C128" s="4">
        <v>62027</v>
      </c>
    </row>
    <row r="129" spans="1:3" ht="12.75">
      <c r="A129" s="4" t="s">
        <v>10</v>
      </c>
      <c r="B129" s="4">
        <v>3060</v>
      </c>
      <c r="C129" s="4">
        <v>80692</v>
      </c>
    </row>
    <row r="130" spans="1:3" ht="12.75">
      <c r="A130" s="4" t="s">
        <v>11</v>
      </c>
      <c r="B130" s="4">
        <v>3060</v>
      </c>
      <c r="C130" s="4">
        <v>57076</v>
      </c>
    </row>
    <row r="131" spans="1:3" ht="12.75">
      <c r="A131" s="4" t="s">
        <v>12</v>
      </c>
      <c r="B131" s="4">
        <v>0</v>
      </c>
      <c r="C131" s="4">
        <v>53675</v>
      </c>
    </row>
    <row r="132" spans="1:3" ht="12.75">
      <c r="A132" s="4" t="s">
        <v>13</v>
      </c>
      <c r="B132" s="4">
        <v>0</v>
      </c>
      <c r="C132" s="4">
        <v>54075</v>
      </c>
    </row>
    <row r="133" spans="1:3" ht="12.75">
      <c r="A133" s="4" t="s">
        <v>14</v>
      </c>
      <c r="B133" s="4">
        <v>3060</v>
      </c>
      <c r="C133" s="4">
        <v>74913</v>
      </c>
    </row>
    <row r="134" spans="1:3" ht="12.75">
      <c r="A134" s="4" t="s">
        <v>15</v>
      </c>
      <c r="B134" s="4">
        <v>3060</v>
      </c>
      <c r="C134" s="4">
        <v>55675</v>
      </c>
    </row>
    <row r="135" spans="1:3" ht="12.75">
      <c r="A135" s="4" t="s">
        <v>16</v>
      </c>
      <c r="B135" s="4">
        <f>3060+455</f>
        <v>3515</v>
      </c>
      <c r="C135" s="4">
        <f>55675+485+1272+6521</f>
        <v>63953</v>
      </c>
    </row>
    <row r="136" spans="1:3" ht="12.75">
      <c r="A136" s="4" t="s">
        <v>17</v>
      </c>
      <c r="B136" s="4">
        <v>3060</v>
      </c>
      <c r="C136" s="4">
        <f>55811+11335</f>
        <v>67146</v>
      </c>
    </row>
    <row r="137" spans="1:3" ht="12.75">
      <c r="A137" s="4" t="s">
        <v>2</v>
      </c>
      <c r="B137" s="4">
        <f>SUM(B125:B136)</f>
        <v>31055</v>
      </c>
      <c r="C137" s="4">
        <f>SUM(C125:C136)</f>
        <v>777170</v>
      </c>
    </row>
    <row r="138" spans="1:3" ht="12.75">
      <c r="A138" s="5"/>
      <c r="B138" s="5"/>
      <c r="C138" s="5"/>
    </row>
    <row r="139" spans="1:3" ht="12.75">
      <c r="A139" s="5"/>
      <c r="B139" s="5"/>
      <c r="C139" s="5"/>
    </row>
    <row r="140" spans="1:3" ht="12.75">
      <c r="A140" s="5"/>
      <c r="B140" s="5"/>
      <c r="C140" s="5"/>
    </row>
    <row r="141" spans="1:3" ht="12.75">
      <c r="A141" s="5"/>
      <c r="B141" s="5"/>
      <c r="C141" s="5" t="s">
        <v>32</v>
      </c>
    </row>
    <row r="142" spans="1:3" ht="12.75">
      <c r="A142" s="5"/>
      <c r="B142" s="5"/>
      <c r="C142" s="5" t="s">
        <v>33</v>
      </c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65" spans="1:3" ht="12.75">
      <c r="A165" s="5"/>
      <c r="B165" s="5"/>
      <c r="C165" s="5"/>
    </row>
    <row r="166" spans="1:3" ht="12.75">
      <c r="A166" s="5"/>
      <c r="B166" s="5"/>
      <c r="C166" s="5"/>
    </row>
    <row r="167" spans="1:3" ht="12.75">
      <c r="A167" s="5"/>
      <c r="B167" s="5"/>
      <c r="C167" s="5"/>
    </row>
    <row r="168" spans="1:3" ht="12.75">
      <c r="A168" s="5"/>
      <c r="B168" s="5"/>
      <c r="C168" s="5"/>
    </row>
    <row r="169" spans="1:3" ht="12.75">
      <c r="A169" s="5"/>
      <c r="B169" s="5"/>
      <c r="C169" s="5"/>
    </row>
    <row r="170" spans="1:3" ht="12.75">
      <c r="A170" s="5"/>
      <c r="B170" s="5"/>
      <c r="C170" s="5"/>
    </row>
    <row r="171" spans="1:3" ht="12.75">
      <c r="A171" s="5"/>
      <c r="B171" s="5"/>
      <c r="C171" s="5" t="s">
        <v>30</v>
      </c>
    </row>
    <row r="172" spans="1:3" ht="12.75">
      <c r="A172" s="5"/>
      <c r="B172" s="5"/>
      <c r="C172" s="5" t="s">
        <v>18</v>
      </c>
    </row>
    <row r="173" spans="1:3" ht="12.75">
      <c r="A173" s="5"/>
      <c r="B173" s="5"/>
      <c r="C173" s="5" t="s">
        <v>31</v>
      </c>
    </row>
    <row r="174" spans="1:3" ht="12.75">
      <c r="A174" s="1"/>
      <c r="B174" s="1"/>
      <c r="C174" s="1" t="s">
        <v>25</v>
      </c>
    </row>
    <row r="175" spans="1:3" ht="12.75">
      <c r="A175" s="1"/>
      <c r="B175" s="2" t="s">
        <v>19</v>
      </c>
      <c r="C175" s="1"/>
    </row>
    <row r="176" spans="1:3" ht="12.75">
      <c r="A176" s="1" t="s">
        <v>5</v>
      </c>
      <c r="B176" s="1"/>
      <c r="C176" s="1"/>
    </row>
    <row r="177" spans="1:3" ht="12.75">
      <c r="A177" s="1" t="s">
        <v>22</v>
      </c>
      <c r="B177" s="1"/>
      <c r="C177" s="1"/>
    </row>
    <row r="178" spans="1:3" ht="12.75">
      <c r="A178" s="1"/>
      <c r="B178" s="1"/>
      <c r="C178" s="1"/>
    </row>
    <row r="179" spans="1:3" ht="12.75">
      <c r="A179" s="1"/>
      <c r="B179" s="1"/>
      <c r="C179" s="1"/>
    </row>
    <row r="180" spans="1:3" ht="12.75">
      <c r="A180" s="3" t="s">
        <v>1</v>
      </c>
      <c r="B180" s="3" t="s">
        <v>3</v>
      </c>
      <c r="C180" s="3" t="s">
        <v>4</v>
      </c>
    </row>
    <row r="181" spans="1:3" ht="12.75">
      <c r="A181" s="4" t="s">
        <v>6</v>
      </c>
      <c r="B181" s="4">
        <v>723</v>
      </c>
      <c r="C181" s="4">
        <v>101395</v>
      </c>
    </row>
    <row r="182" spans="1:3" ht="12.75">
      <c r="A182" s="4" t="s">
        <v>7</v>
      </c>
      <c r="B182" s="4">
        <v>723</v>
      </c>
      <c r="C182" s="4">
        <v>101395</v>
      </c>
    </row>
    <row r="183" spans="1:3" ht="12.75">
      <c r="A183" s="4" t="s">
        <v>8</v>
      </c>
      <c r="B183" s="4">
        <v>723</v>
      </c>
      <c r="C183" s="4">
        <v>133042</v>
      </c>
    </row>
    <row r="184" spans="1:3" ht="12.75">
      <c r="A184" s="4" t="s">
        <v>9</v>
      </c>
      <c r="B184" s="4">
        <v>723</v>
      </c>
      <c r="C184" s="4">
        <v>132941</v>
      </c>
    </row>
    <row r="185" spans="1:3" ht="12.75">
      <c r="A185" s="4" t="s">
        <v>10</v>
      </c>
      <c r="B185" s="4">
        <v>723</v>
      </c>
      <c r="C185" s="4">
        <v>111127</v>
      </c>
    </row>
    <row r="186" spans="1:3" ht="12.75">
      <c r="A186" s="4" t="s">
        <v>11</v>
      </c>
      <c r="B186" s="4">
        <v>723</v>
      </c>
      <c r="C186" s="4">
        <v>115410</v>
      </c>
    </row>
    <row r="187" spans="1:3" ht="12.75">
      <c r="A187" s="4" t="s">
        <v>12</v>
      </c>
      <c r="B187" s="4">
        <v>723</v>
      </c>
      <c r="C187" s="4">
        <v>101395</v>
      </c>
    </row>
    <row r="188" spans="1:3" ht="12.75">
      <c r="A188" s="4" t="s">
        <v>13</v>
      </c>
      <c r="B188" s="4">
        <v>723</v>
      </c>
      <c r="C188" s="4">
        <v>103542</v>
      </c>
    </row>
    <row r="189" spans="1:3" ht="12.75">
      <c r="A189" s="4" t="s">
        <v>14</v>
      </c>
      <c r="B189" s="4">
        <v>723</v>
      </c>
      <c r="C189" s="4">
        <v>120428</v>
      </c>
    </row>
    <row r="190" spans="1:3" ht="12.75">
      <c r="A190" s="4" t="s">
        <v>15</v>
      </c>
      <c r="B190" s="4">
        <v>723</v>
      </c>
      <c r="C190" s="4">
        <v>112222</v>
      </c>
    </row>
    <row r="191" spans="1:3" ht="12.75">
      <c r="A191" s="4" t="s">
        <v>16</v>
      </c>
      <c r="B191" s="4">
        <v>723</v>
      </c>
      <c r="C191" s="4">
        <f>112222+7000+45000</f>
        <v>164222</v>
      </c>
    </row>
    <row r="192" spans="1:3" ht="12.75">
      <c r="A192" s="4" t="s">
        <v>17</v>
      </c>
      <c r="B192" s="4">
        <v>719</v>
      </c>
      <c r="C192" s="4">
        <f>102312+45000+14000</f>
        <v>161312</v>
      </c>
    </row>
    <row r="193" spans="1:3" ht="12.75">
      <c r="A193" s="4" t="s">
        <v>2</v>
      </c>
      <c r="B193" s="4">
        <f>SUM(B181:B192)</f>
        <v>8672</v>
      </c>
      <c r="C193" s="4">
        <f>SUM(C181:C192)</f>
        <v>1458431</v>
      </c>
    </row>
    <row r="196" ht="12.75">
      <c r="C196" s="5" t="s">
        <v>32</v>
      </c>
    </row>
    <row r="197" ht="12.75">
      <c r="C197" s="5" t="s">
        <v>33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Elżbieta Lech</cp:lastModifiedBy>
  <cp:lastPrinted>2006-11-08T08:54:51Z</cp:lastPrinted>
  <dcterms:created xsi:type="dcterms:W3CDTF">2004-02-03T11:08:02Z</dcterms:created>
  <dcterms:modified xsi:type="dcterms:W3CDTF">2006-11-09T13:57:24Z</dcterms:modified>
  <cp:category/>
  <cp:version/>
  <cp:contentType/>
  <cp:contentStatus/>
</cp:coreProperties>
</file>