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<sst xmlns="http://schemas.openxmlformats.org/spreadsheetml/2006/main" count="57" uniqueCount="44">
  <si>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Lp</t>
  </si>
  <si>
    <t>SP Nr 1</t>
  </si>
  <si>
    <t>SP Nr 2</t>
  </si>
  <si>
    <t>Komorzno</t>
  </si>
  <si>
    <t>Wąsice</t>
  </si>
  <si>
    <t>Wierzbica G.</t>
  </si>
  <si>
    <t>Skałągi</t>
  </si>
  <si>
    <t>Szymonków</t>
  </si>
  <si>
    <t>80101- Szkoły podstawowe</t>
  </si>
  <si>
    <t>fundusz świadczeń socjalnych</t>
  </si>
  <si>
    <t>razem pozostałe wydatki bieżące</t>
  </si>
  <si>
    <t>Ogółem wydatki bieżące</t>
  </si>
  <si>
    <t>RAZEM</t>
  </si>
  <si>
    <t>pozost.wyd. na przedszkole</t>
  </si>
  <si>
    <t>liczba dzieci</t>
  </si>
  <si>
    <t>wydatki na 1 wychowanka</t>
  </si>
  <si>
    <t>85401-Świetlice szkolne</t>
  </si>
  <si>
    <t>Ogółem wyd. bieżące</t>
  </si>
  <si>
    <t>wyd. na 1 ucznia</t>
  </si>
  <si>
    <t>dodatki miesz.i wiej.</t>
  </si>
  <si>
    <t>dodatki miesz.iwiej</t>
  </si>
  <si>
    <t>wynag. i pochodne</t>
  </si>
  <si>
    <t>wyna. i pochodne</t>
  </si>
  <si>
    <t>wyn. i pochodne</t>
  </si>
  <si>
    <t>zakup art..żyw.</t>
  </si>
  <si>
    <t>80148-Stołowki szkolne</t>
  </si>
  <si>
    <t>Jednostka</t>
  </si>
  <si>
    <t>Wydatki na 1 ucznia</t>
  </si>
  <si>
    <t>Sz.P. nr 1 w Wołczynie</t>
  </si>
  <si>
    <t>Sz.P. nr 2 w Wołczynie</t>
  </si>
  <si>
    <t>Sz.P. w Wierzbicy Górnej</t>
  </si>
  <si>
    <t>Sz.P. w Komorznie</t>
  </si>
  <si>
    <t>Sz.P. w Wąsicach</t>
  </si>
  <si>
    <t>Sz.P.w Szymonkowie</t>
  </si>
  <si>
    <t>Sz.P. w Skałagach</t>
  </si>
  <si>
    <t>Gimnazjum</t>
  </si>
  <si>
    <t>Liceum</t>
  </si>
  <si>
    <t>Przedszkole</t>
  </si>
  <si>
    <t>pozost.wyd. na szkolę</t>
  </si>
  <si>
    <t>pozost.wyd. na szkołę</t>
  </si>
  <si>
    <t>80103-Oddziały przedszkolne w szkołach podstawowych</t>
  </si>
  <si>
    <t>WYDATKI</t>
  </si>
  <si>
    <t>Razem 801</t>
  </si>
  <si>
    <t>Załącznik nr 1- Wydatki szkół , oddziałów przedszkolnych w szkołach oraz świetlic szkolnych na 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</si>
</sst>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1"/>
          <c:y val="0"/>
          <c:w val="0.9675"/>
          <c:h val="0.949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Arkusz2!$A$3:$A$9</c:f>
              <c:strCache/>
            </c:strRef>
          </c:cat>
          <c:val>
            <c:numRef>
              <c:f>Arkusz2!$B$3:$B$9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9079978"/>
        <c:axId val="14610939"/>
      </c:bar3DChart>
      <c:cat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799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11</xdr:row>
      <xdr:rowOff>95250</xdr:rowOff>
    </xdr:from>
    <xdr:to>
      <xdr:col>12</xdr:col>
      <xdr:colOff>190500</xdr:colOff>
      <xdr:row>35</xdr:row>
      <xdr:rowOff>95250</xdr:rowOff>
    </xdr:to>
    <xdr:graphicFrame>
      <xdr:nvGraphicFramePr>
        <xdr:cNvPr id="1" name="Chart 2"/>
        <xdr:cNvGraphicFramePr/>
      </xdr:nvGraphicFramePr>
      <xdr:xfrm>
        <a:off x="4629150" y="1876425"/>
        <a:ext cx="6619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0">
      <selection activeCell="E33" sqref="E33"/>
    </sheetView>
  </sheetViews>
  <sheetFormatPr defaultColWidth="9.00390625" defaultRowHeight="12.75"/>
  <cols>
    <col min="1" max="1" width="15.25390625" style="0" customWidth="1"/>
    <col min="2" max="2" width="7.75390625" style="0" customWidth="1"/>
    <col min="3" max="3" width="8.00390625" style="0" customWidth="1"/>
    <col min="4" max="4" width="10.625" style="0" customWidth="1"/>
    <col min="5" max="5" width="9.625" style="0" bestFit="1" customWidth="1"/>
    <col min="6" max="6" width="8.375" style="0" customWidth="1"/>
    <col min="7" max="7" width="10.125" style="0" customWidth="1"/>
    <col min="8" max="8" width="9.375" style="0" customWidth="1"/>
    <col min="9" max="9" width="8.00390625" style="0" customWidth="1"/>
  </cols>
  <sheetData>
    <row r="1" spans="1:9" ht="12.75">
      <c r="A1" s="8" t="s">
        <v>43</v>
      </c>
      <c r="B1" s="8"/>
      <c r="C1" s="8"/>
      <c r="D1" s="8"/>
      <c r="E1" s="8"/>
      <c r="F1" s="8"/>
      <c r="G1" s="8"/>
      <c r="H1" s="8"/>
      <c r="I1" s="8"/>
    </row>
    <row r="2" spans="1:11" ht="12.75">
      <c r="A2" s="21" t="s">
        <v>0</v>
      </c>
      <c r="B2" s="21" t="s">
        <v>1</v>
      </c>
      <c r="C2" s="21" t="s">
        <v>2</v>
      </c>
      <c r="D2" s="21" t="s">
        <v>5</v>
      </c>
      <c r="E2" s="21" t="s">
        <v>3</v>
      </c>
      <c r="F2" s="21" t="s">
        <v>4</v>
      </c>
      <c r="G2" s="21" t="s">
        <v>7</v>
      </c>
      <c r="H2" s="21" t="s">
        <v>6</v>
      </c>
      <c r="I2" s="21" t="s">
        <v>12</v>
      </c>
      <c r="K2" s="1"/>
    </row>
    <row r="3" spans="1:1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K3" s="2"/>
    </row>
    <row r="4" spans="1:11" ht="12.75">
      <c r="A4" s="22" t="s">
        <v>8</v>
      </c>
      <c r="B4" s="23"/>
      <c r="C4" s="24"/>
      <c r="D4" s="10"/>
      <c r="E4" s="10"/>
      <c r="F4" s="10"/>
      <c r="G4" s="10"/>
      <c r="H4" s="10"/>
      <c r="I4" s="10"/>
      <c r="K4" s="3"/>
    </row>
    <row r="5" spans="1:11" ht="16.5" customHeight="1">
      <c r="A5" s="15" t="s">
        <v>21</v>
      </c>
      <c r="B5" s="10">
        <v>1440000</v>
      </c>
      <c r="C5" s="10">
        <v>940000</v>
      </c>
      <c r="D5" s="11">
        <v>717000</v>
      </c>
      <c r="E5" s="10">
        <v>592000</v>
      </c>
      <c r="F5" s="10">
        <v>605000</v>
      </c>
      <c r="G5" s="11">
        <v>451000</v>
      </c>
      <c r="H5" s="10">
        <f>455000+26000</f>
        <v>481000</v>
      </c>
      <c r="I5" s="10">
        <f>SUM(B5:H5)</f>
        <v>5226000</v>
      </c>
      <c r="K5" s="3"/>
    </row>
    <row r="6" spans="1:11" ht="25.5" customHeight="1">
      <c r="A6" s="15" t="s">
        <v>19</v>
      </c>
      <c r="B6" s="10">
        <v>0</v>
      </c>
      <c r="C6" s="10">
        <v>0</v>
      </c>
      <c r="D6" s="10">
        <v>36000</v>
      </c>
      <c r="E6" s="10">
        <v>29900</v>
      </c>
      <c r="F6" s="10">
        <v>31500</v>
      </c>
      <c r="G6" s="10">
        <v>21500</v>
      </c>
      <c r="H6" s="10">
        <v>24300</v>
      </c>
      <c r="I6" s="10">
        <f>SUM(B6:H6)</f>
        <v>143200</v>
      </c>
      <c r="K6" s="3"/>
    </row>
    <row r="7" spans="1:11" ht="24.75" customHeight="1">
      <c r="A7" s="15" t="s">
        <v>9</v>
      </c>
      <c r="B7" s="10">
        <v>62600</v>
      </c>
      <c r="C7" s="10">
        <v>42800</v>
      </c>
      <c r="D7" s="10">
        <v>33500</v>
      </c>
      <c r="E7" s="10">
        <v>27500</v>
      </c>
      <c r="F7" s="10">
        <v>28600</v>
      </c>
      <c r="G7" s="10">
        <v>21100</v>
      </c>
      <c r="H7" s="10">
        <v>22400</v>
      </c>
      <c r="I7" s="10">
        <f>SUM(B7:H7)</f>
        <v>238500</v>
      </c>
      <c r="K7" s="3"/>
    </row>
    <row r="8" spans="1:11" ht="25.5">
      <c r="A8" s="15" t="s">
        <v>39</v>
      </c>
      <c r="B8" s="10">
        <v>73000</v>
      </c>
      <c r="C8" s="10">
        <v>68000</v>
      </c>
      <c r="D8" s="10">
        <v>52000</v>
      </c>
      <c r="E8" s="10">
        <v>52000</v>
      </c>
      <c r="F8" s="10">
        <v>33000</v>
      </c>
      <c r="G8" s="10">
        <v>33000</v>
      </c>
      <c r="H8" s="10">
        <v>33000</v>
      </c>
      <c r="I8" s="10">
        <f>SUM(B8:H8)</f>
        <v>344000</v>
      </c>
      <c r="K8" s="3"/>
    </row>
    <row r="9" spans="1:11" ht="25.5">
      <c r="A9" s="15" t="s">
        <v>10</v>
      </c>
      <c r="B9" s="10">
        <f aca="true" t="shared" si="0" ref="B9:I9">SUM(B6:B8)</f>
        <v>135600</v>
      </c>
      <c r="C9" s="10">
        <f t="shared" si="0"/>
        <v>110800</v>
      </c>
      <c r="D9" s="10">
        <f t="shared" si="0"/>
        <v>121500</v>
      </c>
      <c r="E9" s="10">
        <f t="shared" si="0"/>
        <v>109400</v>
      </c>
      <c r="F9" s="10">
        <f t="shared" si="0"/>
        <v>93100</v>
      </c>
      <c r="G9" s="10">
        <f t="shared" si="0"/>
        <v>75600</v>
      </c>
      <c r="H9" s="10">
        <f t="shared" si="0"/>
        <v>79700</v>
      </c>
      <c r="I9" s="10">
        <f t="shared" si="0"/>
        <v>725700</v>
      </c>
      <c r="K9" s="3"/>
    </row>
    <row r="10" spans="1:11" ht="25.5">
      <c r="A10" s="15" t="s">
        <v>17</v>
      </c>
      <c r="B10" s="12">
        <f aca="true" t="shared" si="1" ref="B10:I10">B5+B9</f>
        <v>1575600</v>
      </c>
      <c r="C10" s="12">
        <f t="shared" si="1"/>
        <v>1050800</v>
      </c>
      <c r="D10" s="13">
        <f t="shared" si="1"/>
        <v>838500</v>
      </c>
      <c r="E10" s="12">
        <f t="shared" si="1"/>
        <v>701400</v>
      </c>
      <c r="F10" s="12">
        <f t="shared" si="1"/>
        <v>698100</v>
      </c>
      <c r="G10" s="13">
        <f t="shared" si="1"/>
        <v>526600</v>
      </c>
      <c r="H10" s="12">
        <f t="shared" si="1"/>
        <v>560700</v>
      </c>
      <c r="I10" s="12">
        <f t="shared" si="1"/>
        <v>5951700</v>
      </c>
      <c r="K10" s="4"/>
    </row>
    <row r="11" spans="1:11" ht="12.75">
      <c r="A11" s="15" t="s">
        <v>14</v>
      </c>
      <c r="B11" s="10">
        <v>306</v>
      </c>
      <c r="C11" s="10">
        <v>168</v>
      </c>
      <c r="D11" s="10">
        <v>116</v>
      </c>
      <c r="E11" s="10">
        <v>98</v>
      </c>
      <c r="F11" s="10">
        <v>77</v>
      </c>
      <c r="G11" s="10">
        <v>48</v>
      </c>
      <c r="H11" s="10">
        <v>62</v>
      </c>
      <c r="I11" s="10">
        <f>SUM(B11:H11)</f>
        <v>875</v>
      </c>
      <c r="K11" s="3"/>
    </row>
    <row r="12" spans="1:11" ht="12.75">
      <c r="A12" s="19" t="s">
        <v>18</v>
      </c>
      <c r="B12" s="20">
        <f>B10/B11</f>
        <v>5149.019607843137</v>
      </c>
      <c r="C12" s="20">
        <f aca="true" t="shared" si="2" ref="C12:I12">C10/C11</f>
        <v>6254.761904761905</v>
      </c>
      <c r="D12" s="20">
        <f t="shared" si="2"/>
        <v>7228.448275862069</v>
      </c>
      <c r="E12" s="20">
        <f t="shared" si="2"/>
        <v>7157.142857142857</v>
      </c>
      <c r="F12" s="20">
        <f t="shared" si="2"/>
        <v>9066.233766233767</v>
      </c>
      <c r="G12" s="20">
        <f t="shared" si="2"/>
        <v>10970.833333333334</v>
      </c>
      <c r="H12" s="20">
        <f t="shared" si="2"/>
        <v>9043.548387096775</v>
      </c>
      <c r="I12" s="20">
        <f t="shared" si="2"/>
        <v>6801.942857142857</v>
      </c>
      <c r="K12" s="5"/>
    </row>
    <row r="13" spans="1:11" ht="12" customHeight="1">
      <c r="A13" s="22" t="s">
        <v>40</v>
      </c>
      <c r="B13" s="23"/>
      <c r="C13" s="27"/>
      <c r="D13" s="27"/>
      <c r="E13" s="27"/>
      <c r="F13" s="27"/>
      <c r="G13" s="27"/>
      <c r="H13" s="25"/>
      <c r="I13" s="10"/>
      <c r="K13" s="3"/>
    </row>
    <row r="14" spans="1:11" ht="12.75">
      <c r="A14" s="15" t="s">
        <v>22</v>
      </c>
      <c r="B14" s="10">
        <v>105000</v>
      </c>
      <c r="C14" s="10">
        <v>52000</v>
      </c>
      <c r="D14" s="10">
        <v>150000</v>
      </c>
      <c r="E14" s="11">
        <v>106000</v>
      </c>
      <c r="F14" s="11">
        <v>137000</v>
      </c>
      <c r="G14" s="11">
        <v>48000</v>
      </c>
      <c r="H14" s="11">
        <v>43000</v>
      </c>
      <c r="I14" s="10">
        <f>SUM(B14:H14)</f>
        <v>641000</v>
      </c>
      <c r="K14" s="6"/>
    </row>
    <row r="15" spans="1:11" ht="10.5" customHeight="1">
      <c r="A15" s="15" t="s">
        <v>20</v>
      </c>
      <c r="B15" s="10">
        <v>2620</v>
      </c>
      <c r="C15" s="10">
        <v>0</v>
      </c>
      <c r="D15" s="10">
        <v>9800</v>
      </c>
      <c r="E15" s="10">
        <v>5200</v>
      </c>
      <c r="F15" s="10">
        <v>7300</v>
      </c>
      <c r="G15" s="10">
        <v>3300</v>
      </c>
      <c r="H15" s="10">
        <v>3100</v>
      </c>
      <c r="I15" s="10">
        <f>SUM(B15:H15)</f>
        <v>31320</v>
      </c>
      <c r="K15" s="3"/>
    </row>
    <row r="16" spans="1:11" ht="24" customHeight="1">
      <c r="A16" s="15" t="s">
        <v>9</v>
      </c>
      <c r="B16" s="10">
        <v>6200</v>
      </c>
      <c r="C16" s="10">
        <v>2400</v>
      </c>
      <c r="D16" s="10">
        <v>8500</v>
      </c>
      <c r="E16" s="10">
        <v>5800</v>
      </c>
      <c r="F16" s="10">
        <v>5800</v>
      </c>
      <c r="G16" s="10">
        <v>2500</v>
      </c>
      <c r="H16" s="10">
        <v>2700</v>
      </c>
      <c r="I16" s="10">
        <f>SUM(B16:H16)</f>
        <v>33900</v>
      </c>
      <c r="K16" s="3"/>
    </row>
    <row r="17" spans="1:11" ht="25.5">
      <c r="A17" s="15" t="s">
        <v>13</v>
      </c>
      <c r="B17" s="10">
        <v>25000</v>
      </c>
      <c r="C17" s="10">
        <v>20000</v>
      </c>
      <c r="D17" s="10">
        <v>20000</v>
      </c>
      <c r="E17" s="10">
        <v>11600</v>
      </c>
      <c r="F17" s="10">
        <v>20000</v>
      </c>
      <c r="G17" s="10">
        <v>4800</v>
      </c>
      <c r="H17" s="10">
        <v>4800</v>
      </c>
      <c r="I17" s="10">
        <f>SUM(B17:H17)</f>
        <v>106200</v>
      </c>
      <c r="K17" s="3"/>
    </row>
    <row r="18" spans="1:11" ht="12.75">
      <c r="A18" s="15" t="s">
        <v>24</v>
      </c>
      <c r="B18" s="10"/>
      <c r="C18" s="10"/>
      <c r="D18" s="10"/>
      <c r="E18" s="10"/>
      <c r="F18" s="10">
        <v>6500</v>
      </c>
      <c r="G18" s="10"/>
      <c r="H18" s="10"/>
      <c r="I18" s="10">
        <f>SUM(B18:H18)</f>
        <v>6500</v>
      </c>
      <c r="K18" s="3"/>
    </row>
    <row r="19" spans="1:11" ht="25.5">
      <c r="A19" s="15" t="s">
        <v>10</v>
      </c>
      <c r="B19" s="10">
        <f aca="true" t="shared" si="3" ref="B19:I19">SUM(B15:B18)</f>
        <v>33820</v>
      </c>
      <c r="C19" s="10">
        <f t="shared" si="3"/>
        <v>22400</v>
      </c>
      <c r="D19" s="10">
        <f t="shared" si="3"/>
        <v>38300</v>
      </c>
      <c r="E19" s="10">
        <f t="shared" si="3"/>
        <v>22600</v>
      </c>
      <c r="F19" s="10">
        <f t="shared" si="3"/>
        <v>39600</v>
      </c>
      <c r="G19" s="10">
        <f t="shared" si="3"/>
        <v>10600</v>
      </c>
      <c r="H19" s="10">
        <f t="shared" si="3"/>
        <v>10600</v>
      </c>
      <c r="I19" s="10">
        <f t="shared" si="3"/>
        <v>177920</v>
      </c>
      <c r="K19" s="3"/>
    </row>
    <row r="20" spans="1:11" ht="25.5">
      <c r="A20" s="15" t="s">
        <v>11</v>
      </c>
      <c r="B20" s="12">
        <f aca="true" t="shared" si="4" ref="B20:I20">B14+B19</f>
        <v>138820</v>
      </c>
      <c r="C20" s="12">
        <f t="shared" si="4"/>
        <v>74400</v>
      </c>
      <c r="D20" s="12">
        <f t="shared" si="4"/>
        <v>188300</v>
      </c>
      <c r="E20" s="13">
        <f t="shared" si="4"/>
        <v>128600</v>
      </c>
      <c r="F20" s="13">
        <f t="shared" si="4"/>
        <v>176600</v>
      </c>
      <c r="G20" s="13">
        <f t="shared" si="4"/>
        <v>58600</v>
      </c>
      <c r="H20" s="13">
        <f t="shared" si="4"/>
        <v>53600</v>
      </c>
      <c r="I20" s="12">
        <f t="shared" si="4"/>
        <v>818920</v>
      </c>
      <c r="K20" s="7"/>
    </row>
    <row r="21" spans="1:11" ht="12.75">
      <c r="A21" s="15" t="s">
        <v>14</v>
      </c>
      <c r="B21" s="10">
        <v>37</v>
      </c>
      <c r="C21" s="10">
        <v>22</v>
      </c>
      <c r="D21" s="10">
        <v>37</v>
      </c>
      <c r="E21" s="10">
        <v>40</v>
      </c>
      <c r="F21" s="10">
        <v>29</v>
      </c>
      <c r="G21" s="10">
        <v>15</v>
      </c>
      <c r="H21" s="10">
        <v>14</v>
      </c>
      <c r="I21" s="10">
        <f>SUM(B21:H21)</f>
        <v>194</v>
      </c>
      <c r="K21" s="3"/>
    </row>
    <row r="22" spans="1:11" ht="25.5">
      <c r="A22" s="19" t="s">
        <v>15</v>
      </c>
      <c r="B22" s="20">
        <f aca="true" t="shared" si="5" ref="B22:I22">B20/B21</f>
        <v>3751.891891891892</v>
      </c>
      <c r="C22" s="20">
        <f t="shared" si="5"/>
        <v>3381.818181818182</v>
      </c>
      <c r="D22" s="20">
        <f t="shared" si="5"/>
        <v>5089.189189189189</v>
      </c>
      <c r="E22" s="20">
        <f t="shared" si="5"/>
        <v>3215</v>
      </c>
      <c r="F22" s="20">
        <f t="shared" si="5"/>
        <v>6089.6551724137935</v>
      </c>
      <c r="G22" s="20">
        <f t="shared" si="5"/>
        <v>3906.6666666666665</v>
      </c>
      <c r="H22" s="20">
        <f t="shared" si="5"/>
        <v>3828.5714285714284</v>
      </c>
      <c r="I22" s="20">
        <f t="shared" si="5"/>
        <v>4221.237113402062</v>
      </c>
      <c r="K22" s="5"/>
    </row>
    <row r="23" spans="1:11" ht="12.75">
      <c r="A23" s="22" t="s">
        <v>25</v>
      </c>
      <c r="B23" s="26"/>
      <c r="C23" s="14"/>
      <c r="D23" s="14"/>
      <c r="E23" s="14"/>
      <c r="F23" s="14"/>
      <c r="G23" s="14"/>
      <c r="H23" s="14"/>
      <c r="I23" s="14"/>
      <c r="K23" s="5"/>
    </row>
    <row r="24" spans="1:11" ht="12.75">
      <c r="A24" s="15" t="s">
        <v>23</v>
      </c>
      <c r="B24" s="17"/>
      <c r="C24" s="17"/>
      <c r="D24" s="17">
        <v>70000</v>
      </c>
      <c r="E24" s="17">
        <v>61000</v>
      </c>
      <c r="F24" s="17"/>
      <c r="G24" s="17"/>
      <c r="H24" s="17"/>
      <c r="I24" s="10">
        <f aca="true" t="shared" si="6" ref="I24:I29">SUM(B24:H24)</f>
        <v>131000</v>
      </c>
      <c r="K24" s="5"/>
    </row>
    <row r="25" spans="1:11" ht="21" customHeight="1">
      <c r="A25" s="15" t="s">
        <v>9</v>
      </c>
      <c r="B25" s="17"/>
      <c r="C25" s="17"/>
      <c r="D25" s="17">
        <v>3600</v>
      </c>
      <c r="E25" s="17">
        <v>1890</v>
      </c>
      <c r="F25" s="17"/>
      <c r="G25" s="17"/>
      <c r="H25" s="17"/>
      <c r="I25" s="10">
        <f t="shared" si="6"/>
        <v>5490</v>
      </c>
      <c r="K25" s="5"/>
    </row>
    <row r="26" spans="1:11" ht="12.75">
      <c r="A26" s="15" t="s">
        <v>24</v>
      </c>
      <c r="B26" s="17"/>
      <c r="C26" s="17"/>
      <c r="D26" s="17">
        <v>35600</v>
      </c>
      <c r="E26" s="17">
        <v>20000</v>
      </c>
      <c r="F26" s="17"/>
      <c r="G26" s="17"/>
      <c r="H26" s="17"/>
      <c r="I26" s="10">
        <f t="shared" si="6"/>
        <v>55600</v>
      </c>
      <c r="K26" s="5"/>
    </row>
    <row r="27" spans="1:11" ht="19.5" customHeight="1">
      <c r="A27" s="15" t="s">
        <v>38</v>
      </c>
      <c r="B27" s="17"/>
      <c r="C27" s="17"/>
      <c r="D27" s="17">
        <v>5500</v>
      </c>
      <c r="E27" s="17">
        <v>5500</v>
      </c>
      <c r="F27" s="17"/>
      <c r="G27" s="17"/>
      <c r="H27" s="17"/>
      <c r="I27" s="10">
        <f t="shared" si="6"/>
        <v>11000</v>
      </c>
      <c r="K27" s="5"/>
    </row>
    <row r="28" spans="1:11" ht="21" customHeight="1">
      <c r="A28" s="15" t="s">
        <v>10</v>
      </c>
      <c r="B28" s="17">
        <f aca="true" t="shared" si="7" ref="B28:G28">B27+B26+B25</f>
        <v>0</v>
      </c>
      <c r="C28" s="17">
        <f t="shared" si="7"/>
        <v>0</v>
      </c>
      <c r="D28" s="17">
        <f t="shared" si="7"/>
        <v>44700</v>
      </c>
      <c r="E28" s="17">
        <f t="shared" si="7"/>
        <v>27390</v>
      </c>
      <c r="F28" s="17">
        <f t="shared" si="7"/>
        <v>0</v>
      </c>
      <c r="G28" s="17">
        <f t="shared" si="7"/>
        <v>0</v>
      </c>
      <c r="H28" s="17">
        <f>H27+H26+H25</f>
        <v>0</v>
      </c>
      <c r="I28" s="10">
        <f t="shared" si="6"/>
        <v>72090</v>
      </c>
      <c r="K28" s="5"/>
    </row>
    <row r="29" spans="1:11" ht="25.5">
      <c r="A29" s="15" t="s">
        <v>11</v>
      </c>
      <c r="B29" s="17">
        <f aca="true" t="shared" si="8" ref="B29:G29">B28+B24</f>
        <v>0</v>
      </c>
      <c r="C29" s="17">
        <f t="shared" si="8"/>
        <v>0</v>
      </c>
      <c r="D29" s="17">
        <f t="shared" si="8"/>
        <v>114700</v>
      </c>
      <c r="E29" s="17">
        <f t="shared" si="8"/>
        <v>88390</v>
      </c>
      <c r="F29" s="17">
        <f t="shared" si="8"/>
        <v>0</v>
      </c>
      <c r="G29" s="17">
        <f t="shared" si="8"/>
        <v>0</v>
      </c>
      <c r="H29" s="17">
        <f>H28+H24</f>
        <v>0</v>
      </c>
      <c r="I29" s="10">
        <f t="shared" si="6"/>
        <v>203090</v>
      </c>
      <c r="K29" s="5"/>
    </row>
    <row r="30" spans="1:11" ht="12.75">
      <c r="A30" s="15" t="s">
        <v>42</v>
      </c>
      <c r="B30" s="11">
        <f>B10+B20+B29</f>
        <v>1714420</v>
      </c>
      <c r="C30" s="11">
        <f aca="true" t="shared" si="9" ref="C30:I30">C10+C20+C29</f>
        <v>1125200</v>
      </c>
      <c r="D30" s="11">
        <f t="shared" si="9"/>
        <v>1141500</v>
      </c>
      <c r="E30" s="11">
        <f t="shared" si="9"/>
        <v>918390</v>
      </c>
      <c r="F30" s="11">
        <f t="shared" si="9"/>
        <v>874700</v>
      </c>
      <c r="G30" s="11">
        <f t="shared" si="9"/>
        <v>585200</v>
      </c>
      <c r="H30" s="11">
        <f t="shared" si="9"/>
        <v>614300</v>
      </c>
      <c r="I30" s="11">
        <f t="shared" si="9"/>
        <v>6973710</v>
      </c>
      <c r="K30" s="3"/>
    </row>
    <row r="31" spans="1:11" ht="12.75">
      <c r="A31" s="22" t="s">
        <v>16</v>
      </c>
      <c r="B31" s="25"/>
      <c r="C31" s="10"/>
      <c r="D31" s="10"/>
      <c r="E31" s="10"/>
      <c r="F31" s="10"/>
      <c r="G31" s="10"/>
      <c r="H31" s="10"/>
      <c r="I31" s="10"/>
      <c r="K31" s="3"/>
    </row>
    <row r="32" spans="1:11" ht="12.75">
      <c r="A32" s="15" t="s">
        <v>23</v>
      </c>
      <c r="B32" s="10">
        <v>96000</v>
      </c>
      <c r="C32" s="10">
        <v>100000</v>
      </c>
      <c r="D32" s="10">
        <v>50000</v>
      </c>
      <c r="E32" s="10">
        <v>38000</v>
      </c>
      <c r="F32" s="10">
        <v>0</v>
      </c>
      <c r="G32" s="10">
        <v>0</v>
      </c>
      <c r="H32" s="10"/>
      <c r="I32" s="10">
        <f>SUM(B32:H32)</f>
        <v>284000</v>
      </c>
      <c r="K32" s="3"/>
    </row>
    <row r="33" spans="1:11" ht="22.5" customHeight="1">
      <c r="A33" s="15" t="s">
        <v>19</v>
      </c>
      <c r="B33" s="10">
        <v>0</v>
      </c>
      <c r="C33" s="10">
        <v>0</v>
      </c>
      <c r="D33" s="10">
        <v>3800</v>
      </c>
      <c r="E33" s="10">
        <v>2100</v>
      </c>
      <c r="F33" s="10">
        <v>0</v>
      </c>
      <c r="G33" s="10">
        <v>0</v>
      </c>
      <c r="H33" s="10">
        <v>0</v>
      </c>
      <c r="I33" s="10">
        <f>SUM(B33:H33)</f>
        <v>5900</v>
      </c>
      <c r="K33" s="3"/>
    </row>
    <row r="34" spans="1:11" ht="24.75" customHeight="1">
      <c r="A34" s="15" t="s">
        <v>9</v>
      </c>
      <c r="B34" s="10">
        <v>3600</v>
      </c>
      <c r="C34" s="10">
        <v>5300</v>
      </c>
      <c r="D34" s="10">
        <v>2400</v>
      </c>
      <c r="E34" s="10">
        <v>4800</v>
      </c>
      <c r="F34" s="10">
        <v>0</v>
      </c>
      <c r="G34" s="10">
        <v>0</v>
      </c>
      <c r="H34" s="10"/>
      <c r="I34" s="10">
        <f>SUM(B34:H34)</f>
        <v>16100</v>
      </c>
      <c r="K34" s="3"/>
    </row>
    <row r="35" spans="1:11" ht="25.5">
      <c r="A35" s="15" t="s">
        <v>38</v>
      </c>
      <c r="B35" s="10">
        <v>5500</v>
      </c>
      <c r="C35" s="10">
        <v>5500</v>
      </c>
      <c r="D35" s="10">
        <v>5500</v>
      </c>
      <c r="E35" s="10">
        <v>5500</v>
      </c>
      <c r="F35" s="10">
        <v>0</v>
      </c>
      <c r="G35" s="10">
        <v>0</v>
      </c>
      <c r="H35" s="10"/>
      <c r="I35" s="10">
        <f>SUM(B35:H35)</f>
        <v>22000</v>
      </c>
      <c r="K35" s="3"/>
    </row>
    <row r="36" spans="1:11" ht="25.5">
      <c r="A36" s="15" t="s">
        <v>10</v>
      </c>
      <c r="B36" s="10">
        <f aca="true" t="shared" si="10" ref="B36:I36">SUM(B33:B35)</f>
        <v>9100</v>
      </c>
      <c r="C36" s="10">
        <f t="shared" si="10"/>
        <v>10800</v>
      </c>
      <c r="D36" s="10">
        <f t="shared" si="10"/>
        <v>11700</v>
      </c>
      <c r="E36" s="10">
        <f t="shared" si="10"/>
        <v>12400</v>
      </c>
      <c r="F36" s="10">
        <f t="shared" si="10"/>
        <v>0</v>
      </c>
      <c r="G36" s="10">
        <f t="shared" si="10"/>
        <v>0</v>
      </c>
      <c r="H36" s="10">
        <f t="shared" si="10"/>
        <v>0</v>
      </c>
      <c r="I36" s="10">
        <f t="shared" si="10"/>
        <v>44000</v>
      </c>
      <c r="K36" s="3"/>
    </row>
    <row r="37" spans="1:11" ht="25.5">
      <c r="A37" s="15" t="s">
        <v>11</v>
      </c>
      <c r="B37" s="10">
        <f aca="true" t="shared" si="11" ref="B37:I37">B32+B36</f>
        <v>105100</v>
      </c>
      <c r="C37" s="10">
        <f t="shared" si="11"/>
        <v>110800</v>
      </c>
      <c r="D37" s="10">
        <f t="shared" si="11"/>
        <v>61700</v>
      </c>
      <c r="E37" s="10">
        <f t="shared" si="11"/>
        <v>50400</v>
      </c>
      <c r="F37" s="10">
        <f t="shared" si="11"/>
        <v>0</v>
      </c>
      <c r="G37" s="10">
        <f t="shared" si="11"/>
        <v>0</v>
      </c>
      <c r="H37" s="10">
        <f t="shared" si="11"/>
        <v>0</v>
      </c>
      <c r="I37" s="10">
        <f t="shared" si="11"/>
        <v>328000</v>
      </c>
      <c r="K37" s="3"/>
    </row>
    <row r="38" spans="1:11" ht="18.75" customHeight="1">
      <c r="A38" s="16" t="s">
        <v>41</v>
      </c>
      <c r="B38" s="12">
        <f aca="true" t="shared" si="12" ref="B38:I38">B30+B37</f>
        <v>1819520</v>
      </c>
      <c r="C38" s="12">
        <f t="shared" si="12"/>
        <v>1236000</v>
      </c>
      <c r="D38" s="12">
        <f t="shared" si="12"/>
        <v>1203200</v>
      </c>
      <c r="E38" s="12">
        <f t="shared" si="12"/>
        <v>968790</v>
      </c>
      <c r="F38" s="12">
        <f t="shared" si="12"/>
        <v>874700</v>
      </c>
      <c r="G38" s="12">
        <f t="shared" si="12"/>
        <v>585200</v>
      </c>
      <c r="H38" s="12">
        <f t="shared" si="12"/>
        <v>614300</v>
      </c>
      <c r="I38" s="12">
        <f t="shared" si="12"/>
        <v>7301710</v>
      </c>
      <c r="K38" s="3"/>
    </row>
  </sheetData>
  <mergeCells count="4">
    <mergeCell ref="A4:C4"/>
    <mergeCell ref="A31:B31"/>
    <mergeCell ref="A23:B23"/>
    <mergeCell ref="A13:H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workbookViewId="0" topLeftCell="A19">
      <selection activeCell="H39" sqref="H39"/>
    </sheetView>
  </sheetViews>
  <sheetFormatPr defaultColWidth="9.00390625" defaultRowHeight="12.75"/>
  <cols>
    <col min="1" max="1" width="36.25390625" style="0" customWidth="1"/>
    <col min="2" max="2" width="18.875" style="0" customWidth="1"/>
  </cols>
  <sheetData>
    <row r="2" spans="1:2" ht="12.75">
      <c r="A2" s="18" t="s">
        <v>26</v>
      </c>
      <c r="B2" s="18" t="s">
        <v>27</v>
      </c>
    </row>
    <row r="3" spans="1:2" ht="12.75">
      <c r="A3" s="18" t="s">
        <v>28</v>
      </c>
      <c r="B3" s="14">
        <f>Arkusz1!B12</f>
        <v>5149.019607843137</v>
      </c>
    </row>
    <row r="4" spans="1:2" ht="12.75">
      <c r="A4" s="18" t="s">
        <v>29</v>
      </c>
      <c r="B4" s="14">
        <f>Arkusz1!C12</f>
        <v>6254.761904761905</v>
      </c>
    </row>
    <row r="5" spans="1:2" ht="12.75">
      <c r="A5" s="18" t="s">
        <v>30</v>
      </c>
      <c r="B5" s="14">
        <f>Arkusz1!D12</f>
        <v>7228.448275862069</v>
      </c>
    </row>
    <row r="6" spans="1:2" ht="12.75">
      <c r="A6" s="18" t="s">
        <v>31</v>
      </c>
      <c r="B6" s="14">
        <f>Arkusz1!E12</f>
        <v>7157.142857142857</v>
      </c>
    </row>
    <row r="7" spans="1:2" ht="12.75">
      <c r="A7" s="18" t="s">
        <v>32</v>
      </c>
      <c r="B7" s="14">
        <f>Arkusz1!F12</f>
        <v>9066.233766233767</v>
      </c>
    </row>
    <row r="8" spans="1:2" ht="12.75">
      <c r="A8" s="18" t="s">
        <v>33</v>
      </c>
      <c r="B8" s="14">
        <f>Arkusz1!G12</f>
        <v>10970.833333333334</v>
      </c>
    </row>
    <row r="9" spans="1:2" ht="12.75">
      <c r="A9" s="18" t="s">
        <v>34</v>
      </c>
      <c r="B9" s="14">
        <f>Arkusz1!H12</f>
        <v>9043.548387096775</v>
      </c>
    </row>
    <row r="10" spans="1:2" ht="12.75">
      <c r="A10" s="18" t="s">
        <v>35</v>
      </c>
      <c r="B10" s="18"/>
    </row>
    <row r="11" spans="1:2" ht="12.75">
      <c r="A11" s="18" t="s">
        <v>36</v>
      </c>
      <c r="B11" s="18"/>
    </row>
    <row r="12" spans="1:2" ht="12.75">
      <c r="A12" s="18" t="s">
        <v>37</v>
      </c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  <row r="18" spans="1:2" ht="12.75">
      <c r="A18" s="18"/>
      <c r="B18" s="1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2008-11-13T07:32:29Z</cp:lastPrinted>
  <dcterms:created xsi:type="dcterms:W3CDTF">2003-10-20T08:37:33Z</dcterms:created>
  <dcterms:modified xsi:type="dcterms:W3CDTF">2008-11-13T07:32:33Z</dcterms:modified>
  <cp:category/>
  <cp:version/>
  <cp:contentType/>
  <cp:contentStatus/>
</cp:coreProperties>
</file>