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<sst xmlns="http://schemas.openxmlformats.org/spreadsheetml/2006/main" count="374" uniqueCount="207">
  <si>
    <t>załącznik nr 25</t>
  </si>
  <si>
    <t>do zarządzenia nr 495/2006</t>
  </si>
  <si>
    <t>Burmistrza Wołczyna</t>
  </si>
  <si>
    <t>z dnia 02.01.2006r.</t>
  </si>
  <si>
    <t>Wydatki budżetowe-  Urząd Miejski w Wołczynie</t>
  </si>
  <si>
    <t>Rok 2006- zadania własne</t>
  </si>
  <si>
    <t>Dział</t>
  </si>
  <si>
    <t>Rozdział</t>
  </si>
  <si>
    <t>Paragraf</t>
  </si>
  <si>
    <t>Wyszczególnienie</t>
  </si>
  <si>
    <t>Kwota (zł)</t>
  </si>
  <si>
    <t xml:space="preserve">0 10 </t>
  </si>
  <si>
    <t>Rolnictwo i Łowiectwo</t>
  </si>
  <si>
    <t>0 1008</t>
  </si>
  <si>
    <t>Melioracje wodne</t>
  </si>
  <si>
    <t>Wynagrodzenia osobowe pracowników</t>
  </si>
  <si>
    <t>Składki na ubezpieczenia społeczne</t>
  </si>
  <si>
    <t>Składki na Fundusz Pracy</t>
  </si>
  <si>
    <t>Zakup materiałów i wyposażenia</t>
  </si>
  <si>
    <t>RAZEM</t>
  </si>
  <si>
    <t>0 1010</t>
  </si>
  <si>
    <t>Infrastruktura wodociągowa i sanitacyjna wsi</t>
  </si>
  <si>
    <t>Wydatki inwestycyjne jednostek budżetowych</t>
  </si>
  <si>
    <t>Budowa sieci kanalizacji sanitarnej w Gierałcicach</t>
  </si>
  <si>
    <t>Budowa sieci kanalizacji sanitarnej w Wierzbicy Górnej II etap</t>
  </si>
  <si>
    <t>Budowa sieci wodociągowej Duczów Mały-Jedliska i Wasice</t>
  </si>
  <si>
    <t>0 1030</t>
  </si>
  <si>
    <t>Izby Rolnicze</t>
  </si>
  <si>
    <t>Wpłaty gmin na rzecz izb rolniczych w wysokości 2% uzyskanych wpływów z podatku rolnego</t>
  </si>
  <si>
    <t>0 1095</t>
  </si>
  <si>
    <t>Pozostała działalność</t>
  </si>
  <si>
    <t xml:space="preserve"> </t>
  </si>
  <si>
    <t>Zakup usług pozostałych</t>
  </si>
  <si>
    <t>RAZEM 010</t>
  </si>
  <si>
    <t>0 20</t>
  </si>
  <si>
    <t>Leśnictwo</t>
  </si>
  <si>
    <t>0 2001</t>
  </si>
  <si>
    <t>Gospodarka leśna</t>
  </si>
  <si>
    <t>Zakup usług pozostałych ( opracowanie planów urządzania lasów komunalnych w miejscowościach Wierzbica Górna i Wąsice)</t>
  </si>
  <si>
    <t>RAZEM 0 20</t>
  </si>
  <si>
    <t>Transport i Łączność</t>
  </si>
  <si>
    <t>Drogi publiczne gminne</t>
  </si>
  <si>
    <t>1. Bieżące utrzymanie dróg- 100.000</t>
  </si>
  <si>
    <t>2. Środki na zimowe utrzymanie dróg- 15.000</t>
  </si>
  <si>
    <t>3.Czyszczenie ciągów kanalizacyjnych, wpustów ulicznych , studni rewizyjnych- 10.000</t>
  </si>
  <si>
    <t>4. Sołectwo : Komorzno- 1.000, Roznów-1.300</t>
  </si>
  <si>
    <t>Zakup usług remontowych- Remont drogi Krzywiczyny- Świniary Wielkie</t>
  </si>
  <si>
    <t>Wydatki inwestycyjne jednostek budżetowych- Przebudowa odcinak ul.Ogrodowej z łącznikiem do ul.Byczyńskiej w  Wołczynie</t>
  </si>
  <si>
    <t>RAZEM 600</t>
  </si>
  <si>
    <t>Gospodarka mieszkaniowa</t>
  </si>
  <si>
    <t>Różne jednostki obsługi gospodarki mieszkaniowej i komunalnej</t>
  </si>
  <si>
    <t>Różne opłaty i składki</t>
  </si>
  <si>
    <t>Gospodarka gruntami i nieruchomościami</t>
  </si>
  <si>
    <t>1. Wydatki związane ze sprzedażą mienia komunalnego-48.000</t>
  </si>
  <si>
    <t>2. Wydatki związane z przejęciem mieszkań do sprzedaży i zasilenia-50.000</t>
  </si>
  <si>
    <t>RAZEM 700</t>
  </si>
  <si>
    <t>Działalność usługowa</t>
  </si>
  <si>
    <t>Plany zagospodarowania przestrzennego</t>
  </si>
  <si>
    <t>Wynagrodzenia bezosobowe</t>
  </si>
  <si>
    <t>Cmentarze</t>
  </si>
  <si>
    <t>Zakup usług pozostałych- utrzymanie cmentarzy komunalnych</t>
  </si>
  <si>
    <t>Wydatki inwestycyjne jednostek budżetowych- Budowa cmentarza komunalnego w Wołczynie</t>
  </si>
  <si>
    <t>RAZEM 710</t>
  </si>
  <si>
    <t>Administracja publiczna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</si>
  <si>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</si>
  <si>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</si>
  <si>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</si>
  <si>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</si>
  <si>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Nagrody i wydatki osobowe niezal. do wynagrodzeń</t>
  </si>
  <si>
    <t>Dodatkowe wynagrodzenie roczne</t>
  </si>
  <si>
    <t>Wpłaty na Państwowy Fundusz Rehabilitacji Osób Niepełnosprawnych</t>
  </si>
  <si>
    <t>Zakup usług zdrowotnych</t>
  </si>
  <si>
    <t>Zakup energii</t>
  </si>
  <si>
    <t>Zakup usług remontowych</t>
  </si>
  <si>
    <t>Odpisy na zakładowy fundusz świadczeń socjalnych</t>
  </si>
  <si>
    <t>Wydatki inwestycyjne jednostek budżetowych- Remont elewacji budynku Urzędu Miejskiego z wymiana stolarki otworowej</t>
  </si>
  <si>
    <t>Promocja jednostek samorządu terytorialnego</t>
  </si>
  <si>
    <t>Zakup materiałów i wyposażania</t>
  </si>
  <si>
    <t>Różne opłaty i składki- członkostwo w Kluczborski-Oleskiej Lokalnej Organizacji Turystycznej</t>
  </si>
  <si>
    <t>Wpłaty gmin i powiatów na rzecz innych jed. sam. ter. oraz zwi. gmin lub zw. pow. na dofi. zadań bieżących</t>
  </si>
  <si>
    <t>Różne wyd. na rzecz osób fiz.    diety sołtysów</t>
  </si>
  <si>
    <t>Dotacje celowe przekazane do samorządu województwa na inwestycje i zakupy inwestycyjne realizowane na podstawie porozumień (umów) miedzy jednostkami samorządu terytorialnego (e- urząd dla mieszkańca opolszczyzny)</t>
  </si>
  <si>
    <t>RAZEM 750</t>
  </si>
  <si>
    <t>Bezpieczeństwo publiczne i ochrona przeciwpożarowa</t>
  </si>
  <si>
    <t>Ochotnicze straże pożarne</t>
  </si>
  <si>
    <t>Nagrody i wydatki osobowe nie zaliczone do wynagrodzeń</t>
  </si>
  <si>
    <t>1. wydatki sołectw: Komorzno-500, Wierzbica Górna-1.200</t>
  </si>
  <si>
    <t>2. Zakup sortów mundurowych- 8.000</t>
  </si>
  <si>
    <t xml:space="preserve">3. Pozostałe: 25.500 </t>
  </si>
  <si>
    <t>Odpis na zakładowy fundusz świadczeń socjalnych</t>
  </si>
  <si>
    <t>Obrona cywilna</t>
  </si>
  <si>
    <t>Zakup materiałów i wyposażenia- Zakup radiostacji dla Gminnego Zespołu Reagowania</t>
  </si>
  <si>
    <t>Straż Miejska</t>
  </si>
  <si>
    <t>Nagrody i wydatki osobowe nie zaliczane do wynagrodzeń</t>
  </si>
  <si>
    <t>RAZEM 754</t>
  </si>
  <si>
    <t>Dochody od osób prawnych od osób fizycznych i od innych jednostek nieposiadających osobowości prawnej oraz wydatki związane z ich poborem</t>
  </si>
  <si>
    <t>Pobór podatków, opłat i niepodatkowych należności budżetowych</t>
  </si>
  <si>
    <t xml:space="preserve">Wynagr. agencyjno-prowizyjne -   inkaso sołtysów </t>
  </si>
  <si>
    <t>RAZEM 756</t>
  </si>
  <si>
    <t>Obsługa długu publicznego</t>
  </si>
  <si>
    <t>Obsługa papierów wartościowych , kredytów i pożyczek jednostek samorządu terytorialnego</t>
  </si>
  <si>
    <t>Odsetki i dyskonto od krajowych skarbowych papierów wartościowych oraz od krajowych pożyczek i kredytów</t>
  </si>
  <si>
    <t>RAZEM 757</t>
  </si>
  <si>
    <t>Różne rozliczenia</t>
  </si>
  <si>
    <t>Rezerwy ogólne i celowe</t>
  </si>
  <si>
    <t xml:space="preserve">Rezerwy </t>
  </si>
  <si>
    <t>rezerwa ogólna - 20.000</t>
  </si>
  <si>
    <t>RAZEM 758</t>
  </si>
  <si>
    <t>Oświata i wychowanie</t>
  </si>
  <si>
    <t>Szkoły podstawowe</t>
  </si>
  <si>
    <t>wydatki sołectw: Skałągi-400,  Komorzno- 1400, Wierzbica G.-600</t>
  </si>
  <si>
    <t>1Przebudowa pokrycia dachowego budynku Szkoły Nr 1 w Wołczynie- 60.000</t>
  </si>
  <si>
    <t>2.Przebudowa instalacji c.o. w Szkole Podstawowej w Komorznie- 92.000</t>
  </si>
  <si>
    <t>Oddziały przedszkolne w szkołach podstawowych</t>
  </si>
  <si>
    <t>Wydatki  inwestycyjne jednostek budżetowych - Adaptacja sali wiejskiej na cele przedszkola w Wąsicach</t>
  </si>
  <si>
    <t>Gimnazja</t>
  </si>
  <si>
    <t>Wydatki inwestycyjne jednostek budżetowych- Dostawa i montaż technologicznego wyposażenia kuchni w gimnazjum</t>
  </si>
  <si>
    <t>Dowożenie uczniów do szkół</t>
  </si>
  <si>
    <t>Dokształcanie i doskonalenie nauczycieli</t>
  </si>
  <si>
    <t>Zakup mat.i wyposażenia -nagrody dla uczniów i organizacja konkursów</t>
  </si>
  <si>
    <t>Zakup usług pozostałych-pomoc zdrowotna dla nauczycieli</t>
  </si>
  <si>
    <t>RAZEM 801</t>
  </si>
  <si>
    <t>Ochrona zdrowia</t>
  </si>
  <si>
    <t>Przeciwdziałanie alkoholizmowi</t>
  </si>
  <si>
    <t xml:space="preserve">Dotacja przedmiotowa z budżetu dla pozostałych jednostek  sektora finansów publicznych </t>
  </si>
  <si>
    <t>Dotacja przedmiotowa dla z budżetu dla jednostek niezaliczanych do sektora finansów publicznych</t>
  </si>
  <si>
    <t>RAZEM 851</t>
  </si>
  <si>
    <t>Pomoc społeczna</t>
  </si>
  <si>
    <t>Dodatki mieszkaniowe</t>
  </si>
  <si>
    <t>Świadczenia społeczne</t>
  </si>
  <si>
    <t>Pozostała działalność - stołówka miejska</t>
  </si>
  <si>
    <t>Zakup środków żywności</t>
  </si>
  <si>
    <t>RAZEM 852</t>
  </si>
  <si>
    <t>Edukacyjna opieka wychowawcza</t>
  </si>
  <si>
    <t>Pomoc materialna dla uczniów</t>
  </si>
  <si>
    <t xml:space="preserve">Stypendia dla uczniów- stypendia za wyniki w nauce i osiągnięcia sportowe </t>
  </si>
  <si>
    <t>RAZEM 854</t>
  </si>
  <si>
    <t>Gospodarka komunalna i ochrona środowiska</t>
  </si>
  <si>
    <t>Gospodarka ściekowa i ochrona wód</t>
  </si>
  <si>
    <t>Wydatki inwestycyjne jednostek budżetowych- Modernizacja oczyszczalni ścieków w Wołczynie</t>
  </si>
  <si>
    <t>Gospodarka odpadami</t>
  </si>
  <si>
    <t>Zakup usług pozostałych- administrowanie gminnym składowiskiem odpadów komunalnych</t>
  </si>
  <si>
    <t>Wydatki inwestycyjne jednostek budżetowych- Rekultywacja miejskiego składowiska odpadów komunalnych</t>
  </si>
  <si>
    <t>Oczyszczanie miast i wsi</t>
  </si>
  <si>
    <t xml:space="preserve">Zakup usług pozostałych, w tym: utrzymanie czystości na placu targowym- 12.000, oczyszczanie miasta- 43.000 </t>
  </si>
  <si>
    <t>Zakup materiałów i wyposażenia- zakup pojemników na śmieci</t>
  </si>
  <si>
    <t>Utrzymanie zieleni w miastach i gminach</t>
  </si>
  <si>
    <t>Oświetlenie ulic , placów i dróg</t>
  </si>
  <si>
    <t>Wydatki inwestycyjne jednostek budżetowych- Modernizacja oświetlenia ulicznego na terenie gminy Wołczyn</t>
  </si>
  <si>
    <t>Wpływy i wydatki związane z gromadzeniem środków z opłat i kar za korzystanie ze środowiska</t>
  </si>
  <si>
    <t>1.wydatki sołectw: Brynica-1.700,  Wierzchy- 2.500,  Duczów -2000, Markotów D.-1700, Wierzbica Dolna-2600, Ligota W.-2200 ,   Gierałcice- 4.100, Skałągi-200, Roznów-800,   Wierzbica G.- 200, Świniary Wielkie- 1.600, Wąsice- 3.500, Świniary Małe- 1.500, Krzywiczyny- 3.600, Szymonków- 4.200, Brzezinki-2000</t>
  </si>
  <si>
    <t xml:space="preserve">2. Pozostałe- komisja mieszkaniowa- 500 </t>
  </si>
  <si>
    <t>Zakup usług pozostałych, w tym:</t>
  </si>
  <si>
    <t>1. opracowanie koncepcji zagospodarowania źródeł termalnych w Wołczynie- 20.000</t>
  </si>
  <si>
    <t>2. konserwacja stawu koło kina-10.000</t>
  </si>
  <si>
    <t>3. wyłapywanie psów- 5.000zł</t>
  </si>
  <si>
    <t>4.transport i unieszkodliwianie zwłok zwierzęcych lub ich części- 3.000</t>
  </si>
  <si>
    <t xml:space="preserve">5.usługi kominiarskie-2.000 </t>
  </si>
  <si>
    <t>5.wydatki sołectw: Bruny-500, Komorzno-500</t>
  </si>
  <si>
    <t>1. utrzymanie przystanków-4.000 zł</t>
  </si>
  <si>
    <t>2.opłaty za umieszczanie obcych urządzeń w pasie drogowym-1200</t>
  </si>
  <si>
    <t>RAZEM 900</t>
  </si>
  <si>
    <t xml:space="preserve">Kultura i ochrona dziedzictwa narodowego  </t>
  </si>
  <si>
    <t>Domy i ośrodki kultury , świetlice i kluby</t>
  </si>
  <si>
    <t>Dotacja podmiotowa z budżetu dla samorządowej  instytucji kultury</t>
  </si>
  <si>
    <t>Ośrodek kultury-373.000</t>
  </si>
  <si>
    <t>Świetlice wiejskie- 82.300</t>
  </si>
  <si>
    <t>wydatki sołectw: Szum- 3.200, Bruny-1.500, Skałągi-2.300, Wierzbica Górna- 4.500, Komorzno-1.400</t>
  </si>
  <si>
    <t>Wydatki inwestycyjne jednostek budżetowych-Budowa zaplecza świetlicy wiejskiej w Wierzbicy Górnej</t>
  </si>
  <si>
    <t>Wydatki inwestycyjne jednostek budżetowych- Budowa zaplecza świetlicy wiejskiej w Wierzbicy Górnej</t>
  </si>
  <si>
    <t>Biblioteki</t>
  </si>
  <si>
    <t>Dotacja podmiotowa z budżetu dla samorządowej instytucji kultury</t>
  </si>
  <si>
    <t>Ochrona zabytków i opieka nad zabytkami</t>
  </si>
  <si>
    <t>Zakup usług pozostałych- Wykonanie gminnej ewidencji zabytków</t>
  </si>
  <si>
    <t>1.wydatki sołectw: Markotów Mały-1.500 zł, Wierzbica Górna- 300 zł</t>
  </si>
  <si>
    <t>2. Pozostałe: 16.500 zł</t>
  </si>
  <si>
    <t>RAZEM 921</t>
  </si>
  <si>
    <t>Kultura fizyczna i sport</t>
  </si>
  <si>
    <t>Obiekty sportowe</t>
  </si>
  <si>
    <t>Wynagrodzenie bezosobowe</t>
  </si>
  <si>
    <t>Zakup usług pozostałych : w tym 2.000 - wniosek radnych- na zadanie transport uczniów na zawody sportowe</t>
  </si>
  <si>
    <t>Wydatki inwestycyjne jednostek budżetowych- Budowa ogrodzenia hali sportowo-widowiskowej</t>
  </si>
  <si>
    <t>Zadania w zakresie kultury fizycznej</t>
  </si>
  <si>
    <t>Dotacja przedmiotowa z budżetu dla jednostek nie zaliczonych do sektora finansów publicznych</t>
  </si>
  <si>
    <t>1.wydatki sołectw: Brzezinki- 900, Skałągi- 700, Wierzbica G.-300, Świniary Wielkie-300 , Rożnów- 1200, Krzywiczyny-1.000</t>
  </si>
  <si>
    <t>2. Pozostałe: 10.000</t>
  </si>
  <si>
    <t>zakup usług pozostałych</t>
  </si>
  <si>
    <t>RAZEM 926</t>
  </si>
  <si>
    <t>RAZEM WYDATKI</t>
  </si>
  <si>
    <t>załącznik nr 26</t>
  </si>
  <si>
    <t>Wydatki budżetowe - Urząd Miejski w Wołczynie</t>
  </si>
  <si>
    <t>Rok 2006- zadania zlecone</t>
  </si>
  <si>
    <t>Urzędy wojewódzkie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</si>
  <si>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</si>
  <si>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</si>
  <si>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</si>
  <si>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Razem 751</t>
  </si>
  <si>
    <t>Razem 754</t>
  </si>
  <si>
    <t>Świadczenia rodzinne oraz składki na ubezpieczenia emerytalne i rentowe z ubezpieczenia społecznego</t>
  </si>
  <si>
    <t>Składki na ubezpieczenia społeczne ( składki o d wynagrodzeń pracowniczych- 7.771, składki od świadczeń rodzinnych- 72.000)</t>
  </si>
  <si>
    <t>Składki na ubezpieczenia zdrowotne opłacane za osoby pobierające niektóre świadczenia z pomocy społecznej oraz niektóre świadczenia rodzinne</t>
  </si>
  <si>
    <t>Składki na ubezpieczenia zdrowotne</t>
  </si>
  <si>
    <t>Razem 852</t>
  </si>
  <si>
    <t xml:space="preserve">Burmistrz </t>
  </si>
  <si>
    <t>Mgr Jan Leszek Wiącek</t>
  </si>
  <si>
    <t>załącznik nr 27</t>
  </si>
  <si>
    <t>Rok 2006- zadania realizowane na podstawie porozumień  z organami administracji rządowej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</si>
</sst>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vertical="top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4" fillId="0" borderId="1" xfId="0" applyFont="1" applyBorder="1" applyAlignment="1">
      <alignment vertical="top"/>
    </xf>
    <xf numFmtId="164" fontId="2" fillId="0" borderId="1" xfId="0" applyFont="1" applyBorder="1" applyAlignment="1">
      <alignment vertical="top"/>
    </xf>
    <xf numFmtId="164" fontId="5" fillId="0" borderId="1" xfId="0" applyFont="1" applyBorder="1" applyAlignment="1">
      <alignment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0" fillId="0" borderId="0" xfId="0" applyBorder="1" applyAlignment="1">
      <alignment vertical="top"/>
    </xf>
    <xf numFmtId="164" fontId="4" fillId="0" borderId="3" xfId="0" applyFont="1" applyFill="1" applyBorder="1" applyAlignment="1">
      <alignment wrapText="1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5" fillId="0" borderId="1" xfId="0" applyFont="1" applyBorder="1" applyAlignment="1">
      <alignment vertical="top" wrapText="1"/>
    </xf>
    <xf numFmtId="164" fontId="7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workbookViewId="0" topLeftCell="A414">
      <selection activeCell="E436" sqref="E436"/>
    </sheetView>
  </sheetViews>
  <sheetFormatPr defaultColWidth="9.00390625" defaultRowHeight="12.75"/>
  <cols>
    <col min="2" max="2" width="9.75390625" style="0" customWidth="1"/>
    <col min="4" max="4" width="35.75390625" style="0" customWidth="1"/>
    <col min="5" max="5" width="9.875" style="0" customWidth="1"/>
  </cols>
  <sheetData>
    <row r="1" ht="12.75">
      <c r="D1" s="1" t="s">
        <v>0</v>
      </c>
    </row>
    <row r="2" spans="3:4" ht="12.75">
      <c r="C2" s="2"/>
      <c r="D2" s="1" t="s">
        <v>1</v>
      </c>
    </row>
    <row r="3" ht="12.75">
      <c r="D3" s="1" t="s">
        <v>2</v>
      </c>
    </row>
    <row r="4" ht="12.75">
      <c r="D4" s="1" t="s">
        <v>3</v>
      </c>
    </row>
    <row r="5" spans="1:5" ht="12.75">
      <c r="A5" s="3"/>
      <c r="B5" s="1" t="s">
        <v>4</v>
      </c>
      <c r="C5" s="3"/>
      <c r="D5" s="3"/>
      <c r="E5" s="3"/>
    </row>
    <row r="6" spans="1:5" ht="12.75">
      <c r="A6" s="3"/>
      <c r="B6" s="1" t="s">
        <v>5</v>
      </c>
      <c r="C6" s="3"/>
      <c r="D6" s="3"/>
      <c r="E6" s="3"/>
    </row>
    <row r="7" spans="1:5" ht="12.7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2.75">
      <c r="A9" s="5" t="s">
        <v>11</v>
      </c>
      <c r="B9" s="5"/>
      <c r="C9" s="5"/>
      <c r="D9" s="5" t="s">
        <v>12</v>
      </c>
      <c r="E9" s="6"/>
    </row>
    <row r="10" spans="1:5" ht="12.75">
      <c r="A10" s="7"/>
      <c r="B10" s="8" t="s">
        <v>13</v>
      </c>
      <c r="C10" s="7"/>
      <c r="D10" s="8" t="s">
        <v>14</v>
      </c>
      <c r="E10" s="9"/>
    </row>
    <row r="11" spans="1:5" ht="12.75">
      <c r="A11" s="7"/>
      <c r="B11" s="7"/>
      <c r="C11" s="7">
        <v>4010</v>
      </c>
      <c r="D11" s="8" t="s">
        <v>15</v>
      </c>
      <c r="E11" s="9">
        <v>32600</v>
      </c>
    </row>
    <row r="12" spans="1:5" ht="12.75">
      <c r="A12" s="7"/>
      <c r="B12" s="7"/>
      <c r="C12" s="7">
        <v>4110</v>
      </c>
      <c r="D12" s="8" t="s">
        <v>16</v>
      </c>
      <c r="E12" s="9">
        <v>5600</v>
      </c>
    </row>
    <row r="13" spans="1:5" ht="12.75">
      <c r="A13" s="7"/>
      <c r="B13" s="7"/>
      <c r="C13" s="7">
        <v>4120</v>
      </c>
      <c r="D13" s="8" t="s">
        <v>17</v>
      </c>
      <c r="E13" s="9">
        <v>800</v>
      </c>
    </row>
    <row r="14" spans="1:5" ht="12.75">
      <c r="A14" s="7"/>
      <c r="B14" s="7"/>
      <c r="C14" s="7">
        <v>4210</v>
      </c>
      <c r="D14" s="8" t="s">
        <v>18</v>
      </c>
      <c r="E14" s="9">
        <v>3500</v>
      </c>
    </row>
    <row r="15" spans="1:5" ht="12.75">
      <c r="A15" s="7"/>
      <c r="B15" s="8" t="s">
        <v>19</v>
      </c>
      <c r="C15" s="7"/>
      <c r="D15" s="7"/>
      <c r="E15" s="9">
        <f>SUM(E11:E14)</f>
        <v>42500</v>
      </c>
    </row>
    <row r="16" spans="1:5" ht="12.75">
      <c r="A16" s="7"/>
      <c r="B16" s="8" t="s">
        <v>20</v>
      </c>
      <c r="C16" s="7"/>
      <c r="D16" s="8" t="s">
        <v>21</v>
      </c>
      <c r="E16" s="9"/>
    </row>
    <row r="17" spans="1:5" ht="12.75">
      <c r="A17" s="7"/>
      <c r="B17" s="7"/>
      <c r="C17" s="7">
        <v>6050</v>
      </c>
      <c r="D17" s="8" t="s">
        <v>22</v>
      </c>
      <c r="E17" s="9"/>
    </row>
    <row r="18" spans="1:5" ht="12.75">
      <c r="A18" s="7"/>
      <c r="B18" s="7"/>
      <c r="C18" s="7"/>
      <c r="D18" s="8" t="s">
        <v>23</v>
      </c>
      <c r="E18" s="9">
        <v>25223</v>
      </c>
    </row>
    <row r="19" spans="1:5" ht="21.75">
      <c r="A19" s="7"/>
      <c r="B19" s="7"/>
      <c r="C19" s="7"/>
      <c r="D19" s="10" t="s">
        <v>24</v>
      </c>
      <c r="E19" s="9">
        <v>443513</v>
      </c>
    </row>
    <row r="20" spans="1:5" ht="21.75">
      <c r="A20" s="7"/>
      <c r="B20" s="7"/>
      <c r="C20" s="7"/>
      <c r="D20" s="10" t="s">
        <v>25</v>
      </c>
      <c r="E20" s="9">
        <v>50000</v>
      </c>
    </row>
    <row r="21" spans="1:5" ht="12.75">
      <c r="A21" s="7"/>
      <c r="B21" s="8" t="s">
        <v>19</v>
      </c>
      <c r="C21" s="7"/>
      <c r="D21" s="10"/>
      <c r="E21" s="9">
        <f>SUM(E18:E20)</f>
        <v>518736</v>
      </c>
    </row>
    <row r="22" spans="1:5" ht="12.75">
      <c r="A22" s="7"/>
      <c r="B22" s="8" t="s">
        <v>26</v>
      </c>
      <c r="C22" s="7"/>
      <c r="D22" s="8" t="s">
        <v>27</v>
      </c>
      <c r="E22" s="9"/>
    </row>
    <row r="23" spans="1:5" ht="26.25" customHeight="1">
      <c r="A23" s="7"/>
      <c r="B23" s="7"/>
      <c r="C23" s="7">
        <v>2850</v>
      </c>
      <c r="D23" s="10" t="s">
        <v>28</v>
      </c>
      <c r="E23" s="9">
        <v>19000</v>
      </c>
    </row>
    <row r="24" spans="1:5" ht="12.75">
      <c r="A24" s="7"/>
      <c r="B24" s="8" t="s">
        <v>19</v>
      </c>
      <c r="C24" s="7"/>
      <c r="D24" s="7"/>
      <c r="E24" s="9">
        <f>SUM(E23)</f>
        <v>19000</v>
      </c>
    </row>
    <row r="25" spans="1:5" ht="12.75">
      <c r="A25" s="7"/>
      <c r="B25" s="8" t="s">
        <v>29</v>
      </c>
      <c r="C25" s="7"/>
      <c r="D25" s="8" t="s">
        <v>30</v>
      </c>
      <c r="E25" s="9" t="s">
        <v>31</v>
      </c>
    </row>
    <row r="26" spans="1:5" ht="12.75">
      <c r="A26" s="7"/>
      <c r="B26" s="7"/>
      <c r="C26" s="7">
        <v>4210</v>
      </c>
      <c r="D26" s="8" t="s">
        <v>18</v>
      </c>
      <c r="E26" s="9">
        <v>400</v>
      </c>
    </row>
    <row r="27" spans="1:5" ht="12.75">
      <c r="A27" s="7"/>
      <c r="B27" s="7"/>
      <c r="C27" s="7">
        <v>4300</v>
      </c>
      <c r="D27" s="8" t="s">
        <v>32</v>
      </c>
      <c r="E27" s="9">
        <v>1100</v>
      </c>
    </row>
    <row r="28" spans="1:5" ht="12.75">
      <c r="A28" s="7"/>
      <c r="B28" s="8" t="s">
        <v>19</v>
      </c>
      <c r="C28" s="7"/>
      <c r="D28" s="7"/>
      <c r="E28" s="9">
        <f>SUM(E26:E27)</f>
        <v>1500</v>
      </c>
    </row>
    <row r="29" spans="1:5" ht="15" customHeight="1">
      <c r="A29" s="11" t="s">
        <v>33</v>
      </c>
      <c r="B29" s="11"/>
      <c r="C29" s="11"/>
      <c r="D29" s="11"/>
      <c r="E29" s="12">
        <f>SUM(E28,E24,E21,E15)</f>
        <v>581736</v>
      </c>
    </row>
    <row r="30" spans="1:5" ht="12" customHeight="1">
      <c r="A30" s="5" t="s">
        <v>34</v>
      </c>
      <c r="B30" s="5"/>
      <c r="C30" s="5"/>
      <c r="D30" s="5" t="s">
        <v>35</v>
      </c>
      <c r="E30" s="12"/>
    </row>
    <row r="31" spans="1:5" ht="11.25" customHeight="1">
      <c r="A31" s="7"/>
      <c r="B31" s="8" t="s">
        <v>36</v>
      </c>
      <c r="C31" s="7"/>
      <c r="D31" s="8" t="s">
        <v>37</v>
      </c>
      <c r="E31" s="12"/>
    </row>
    <row r="32" spans="1:5" ht="33" customHeight="1">
      <c r="A32" s="11"/>
      <c r="B32" s="11"/>
      <c r="C32" s="7">
        <v>4300</v>
      </c>
      <c r="D32" s="10" t="s">
        <v>38</v>
      </c>
      <c r="E32" s="9">
        <v>5000</v>
      </c>
    </row>
    <row r="33" spans="1:5" ht="11.25" customHeight="1">
      <c r="A33" s="11" t="s">
        <v>39</v>
      </c>
      <c r="B33" s="7"/>
      <c r="C33" s="7"/>
      <c r="D33" s="10"/>
      <c r="E33" s="12">
        <f>SUM(E32)</f>
        <v>5000</v>
      </c>
    </row>
    <row r="34" spans="1:5" ht="12.75">
      <c r="A34" s="7">
        <v>600</v>
      </c>
      <c r="B34" s="7"/>
      <c r="C34" s="7"/>
      <c r="D34" s="5" t="s">
        <v>40</v>
      </c>
      <c r="E34" s="9"/>
    </row>
    <row r="35" spans="1:5" ht="12.75">
      <c r="A35" s="7"/>
      <c r="B35" s="7">
        <v>60016</v>
      </c>
      <c r="C35" s="7"/>
      <c r="D35" s="8" t="s">
        <v>41</v>
      </c>
      <c r="E35" s="9"/>
    </row>
    <row r="36" spans="1:5" ht="12.75">
      <c r="A36" s="7"/>
      <c r="B36" s="7"/>
      <c r="C36" s="7">
        <v>4300</v>
      </c>
      <c r="D36" s="8" t="s">
        <v>32</v>
      </c>
      <c r="E36" s="9">
        <f>126000+1300</f>
        <v>127300</v>
      </c>
    </row>
    <row r="37" spans="1:5" ht="12.75">
      <c r="A37" s="7"/>
      <c r="B37" s="7"/>
      <c r="C37" s="7"/>
      <c r="D37" s="8" t="s">
        <v>42</v>
      </c>
      <c r="E37" s="9"/>
    </row>
    <row r="38" spans="1:5" ht="12.75">
      <c r="A38" s="7"/>
      <c r="B38" s="7"/>
      <c r="C38" s="7"/>
      <c r="D38" s="8" t="s">
        <v>43</v>
      </c>
      <c r="E38" s="9"/>
    </row>
    <row r="39" spans="1:5" ht="21.75">
      <c r="A39" s="7"/>
      <c r="B39" s="7"/>
      <c r="C39" s="7"/>
      <c r="D39" s="10" t="s">
        <v>44</v>
      </c>
      <c r="E39" s="9"/>
    </row>
    <row r="40" spans="1:5" ht="12.75">
      <c r="A40" s="7"/>
      <c r="B40" s="7"/>
      <c r="C40" s="7"/>
      <c r="D40" s="8" t="s">
        <v>45</v>
      </c>
      <c r="E40" s="9"/>
    </row>
    <row r="41" spans="1:5" ht="21.75">
      <c r="A41" s="7"/>
      <c r="B41" s="7"/>
      <c r="C41" s="7">
        <v>4270</v>
      </c>
      <c r="D41" s="10" t="s">
        <v>46</v>
      </c>
      <c r="E41" s="9">
        <v>20000</v>
      </c>
    </row>
    <row r="42" spans="1:5" ht="32.25">
      <c r="A42" s="7"/>
      <c r="B42" s="7"/>
      <c r="C42" s="7">
        <v>6050</v>
      </c>
      <c r="D42" s="10" t="s">
        <v>47</v>
      </c>
      <c r="E42" s="9">
        <v>84000</v>
      </c>
    </row>
    <row r="43" spans="1:5" ht="12.75">
      <c r="A43" s="7"/>
      <c r="B43" s="8" t="s">
        <v>19</v>
      </c>
      <c r="C43" s="7"/>
      <c r="D43" s="7"/>
      <c r="E43" s="9">
        <f>SUM(E36:E42)</f>
        <v>231300</v>
      </c>
    </row>
    <row r="44" spans="1:5" ht="12.75">
      <c r="A44" s="11" t="s">
        <v>48</v>
      </c>
      <c r="B44" s="11"/>
      <c r="C44" s="11"/>
      <c r="D44" s="11"/>
      <c r="E44" s="12">
        <f>SUM(E43)</f>
        <v>231300</v>
      </c>
    </row>
    <row r="45" spans="1:5" ht="16.5" customHeight="1">
      <c r="A45" s="7">
        <v>700</v>
      </c>
      <c r="B45" s="7"/>
      <c r="C45" s="7"/>
      <c r="D45" s="5" t="s">
        <v>49</v>
      </c>
      <c r="E45" s="9"/>
    </row>
    <row r="46" spans="1:5" ht="21.75">
      <c r="A46" s="7"/>
      <c r="B46" s="7">
        <v>70004</v>
      </c>
      <c r="C46" s="7"/>
      <c r="D46" s="13" t="s">
        <v>50</v>
      </c>
      <c r="E46" s="9"/>
    </row>
    <row r="47" spans="1:5" ht="12.75">
      <c r="A47" s="7"/>
      <c r="B47" s="7"/>
      <c r="C47" s="7">
        <v>4430</v>
      </c>
      <c r="D47" s="8" t="s">
        <v>51</v>
      </c>
      <c r="E47" s="9">
        <v>50000</v>
      </c>
    </row>
    <row r="48" spans="1:5" ht="12.75">
      <c r="A48" s="7"/>
      <c r="B48" s="8" t="s">
        <v>19</v>
      </c>
      <c r="C48" s="7"/>
      <c r="D48" s="7"/>
      <c r="E48" s="9">
        <f>SUM(E47)</f>
        <v>50000</v>
      </c>
    </row>
    <row r="49" spans="1:5" ht="12" customHeight="1">
      <c r="A49" s="7"/>
      <c r="B49" s="7">
        <v>70005</v>
      </c>
      <c r="C49" s="7"/>
      <c r="D49" s="8" t="s">
        <v>52</v>
      </c>
      <c r="E49" s="9"/>
    </row>
    <row r="50" spans="1:5" ht="12.75">
      <c r="A50" s="7"/>
      <c r="B50" s="7"/>
      <c r="C50" s="7">
        <v>4300</v>
      </c>
      <c r="D50" s="8" t="s">
        <v>32</v>
      </c>
      <c r="E50" s="9">
        <v>98000</v>
      </c>
    </row>
    <row r="51" spans="1:5" ht="21.75">
      <c r="A51" s="7"/>
      <c r="B51" s="7"/>
      <c r="C51" s="7"/>
      <c r="D51" s="10" t="s">
        <v>53</v>
      </c>
      <c r="E51" s="9"/>
    </row>
    <row r="52" spans="1:5" ht="21.75">
      <c r="A52" s="7"/>
      <c r="B52" s="7"/>
      <c r="C52" s="7"/>
      <c r="D52" s="10" t="s">
        <v>54</v>
      </c>
      <c r="E52" s="9"/>
    </row>
    <row r="53" spans="1:5" ht="12.75">
      <c r="A53" s="7"/>
      <c r="B53" s="8" t="s">
        <v>19</v>
      </c>
      <c r="C53" s="7"/>
      <c r="D53" s="7"/>
      <c r="E53" s="9">
        <f>SUM(E50:E50)</f>
        <v>98000</v>
      </c>
    </row>
    <row r="54" spans="1:5" ht="12.75">
      <c r="A54" s="11" t="s">
        <v>55</v>
      </c>
      <c r="B54" s="11"/>
      <c r="C54" s="11"/>
      <c r="D54" s="11"/>
      <c r="E54" s="12">
        <f>SUM(E53,E48)</f>
        <v>148000</v>
      </c>
    </row>
    <row r="55" spans="1:5" ht="12.75">
      <c r="A55" s="7">
        <v>710</v>
      </c>
      <c r="B55" s="7"/>
      <c r="C55" s="7"/>
      <c r="D55" s="5" t="s">
        <v>56</v>
      </c>
      <c r="E55" s="9"/>
    </row>
    <row r="56" spans="1:5" ht="12.75">
      <c r="A56" s="7"/>
      <c r="B56" s="7">
        <v>71004</v>
      </c>
      <c r="C56" s="7"/>
      <c r="D56" s="8" t="s">
        <v>57</v>
      </c>
      <c r="E56" s="9"/>
    </row>
    <row r="57" spans="1:5" ht="12.75">
      <c r="A57" s="7"/>
      <c r="B57" s="7"/>
      <c r="C57" s="7">
        <v>4170</v>
      </c>
      <c r="D57" s="8" t="s">
        <v>58</v>
      </c>
      <c r="E57" s="9">
        <v>24000</v>
      </c>
    </row>
    <row r="58" spans="1:5" ht="12.75">
      <c r="A58" s="7"/>
      <c r="B58" s="7"/>
      <c r="C58" s="7">
        <v>4300</v>
      </c>
      <c r="D58" s="8" t="s">
        <v>32</v>
      </c>
      <c r="E58" s="9">
        <v>24000</v>
      </c>
    </row>
    <row r="59" spans="1:5" ht="12.75">
      <c r="A59" s="7"/>
      <c r="B59" s="8" t="s">
        <v>19</v>
      </c>
      <c r="C59" s="7"/>
      <c r="D59" s="7"/>
      <c r="E59" s="9">
        <f>SUM(E57:E58)</f>
        <v>48000</v>
      </c>
    </row>
    <row r="60" spans="1:5" ht="12.75">
      <c r="A60" s="7"/>
      <c r="B60" s="7">
        <v>71035</v>
      </c>
      <c r="C60" s="7"/>
      <c r="D60" s="8" t="s">
        <v>59</v>
      </c>
      <c r="E60" s="9"/>
    </row>
    <row r="61" spans="1:5" ht="21.75">
      <c r="A61" s="7"/>
      <c r="B61" s="7"/>
      <c r="C61" s="7">
        <v>4300</v>
      </c>
      <c r="D61" s="10" t="s">
        <v>60</v>
      </c>
      <c r="E61" s="9">
        <v>22000</v>
      </c>
    </row>
    <row r="62" spans="1:5" ht="21.75">
      <c r="A62" s="7"/>
      <c r="B62" s="7"/>
      <c r="C62" s="7">
        <v>6050</v>
      </c>
      <c r="D62" s="10" t="s">
        <v>61</v>
      </c>
      <c r="E62" s="9">
        <v>25000</v>
      </c>
    </row>
    <row r="63" spans="1:5" ht="12.75">
      <c r="A63" s="7"/>
      <c r="B63" s="8" t="s">
        <v>19</v>
      </c>
      <c r="C63" s="7"/>
      <c r="D63" s="7"/>
      <c r="E63" s="9">
        <f>SUM(E61:E62)</f>
        <v>47000</v>
      </c>
    </row>
    <row r="64" spans="1:5" ht="12.75">
      <c r="A64" s="11" t="s">
        <v>62</v>
      </c>
      <c r="B64" s="11"/>
      <c r="C64" s="11"/>
      <c r="D64" s="11"/>
      <c r="E64" s="12">
        <f>SUM(E63,E59)</f>
        <v>95000</v>
      </c>
    </row>
    <row r="65" spans="1:5" ht="10.5" customHeight="1">
      <c r="A65" s="7">
        <v>750</v>
      </c>
      <c r="B65" s="7"/>
      <c r="C65" s="7"/>
      <c r="D65" s="5" t="s">
        <v>63</v>
      </c>
      <c r="E65" s="9"/>
    </row>
    <row r="66" spans="1:5" ht="12.75">
      <c r="A66" s="7"/>
      <c r="B66" s="7">
        <v>75022</v>
      </c>
      <c r="C66" s="7"/>
      <c r="D66" s="8" t="s">
        <v>64</v>
      </c>
      <c r="E66" s="9"/>
    </row>
    <row r="67" spans="1:5" ht="12.75">
      <c r="A67" s="7"/>
      <c r="B67" s="7"/>
      <c r="C67" s="7">
        <v>3030</v>
      </c>
      <c r="D67" s="8" t="s">
        <v>65</v>
      </c>
      <c r="E67" s="9">
        <v>50810</v>
      </c>
    </row>
    <row r="68" spans="1:5" ht="12.75">
      <c r="A68" s="7"/>
      <c r="B68" s="7"/>
      <c r="C68" s="7">
        <v>4210</v>
      </c>
      <c r="D68" s="8" t="s">
        <v>18</v>
      </c>
      <c r="E68" s="9">
        <v>3000</v>
      </c>
    </row>
    <row r="69" spans="1:5" ht="12.75">
      <c r="A69" s="7"/>
      <c r="B69" s="7"/>
      <c r="C69" s="7">
        <v>4300</v>
      </c>
      <c r="D69" s="8" t="s">
        <v>32</v>
      </c>
      <c r="E69" s="9">
        <v>2000</v>
      </c>
    </row>
    <row r="70" spans="1:5" ht="12.75">
      <c r="A70" s="7"/>
      <c r="B70" s="7"/>
      <c r="C70" s="7">
        <v>4410</v>
      </c>
      <c r="D70" s="8" t="s">
        <v>66</v>
      </c>
      <c r="E70" s="9">
        <v>500</v>
      </c>
    </row>
    <row r="71" spans="1:5" ht="12.75">
      <c r="A71" s="7"/>
      <c r="B71" s="7"/>
      <c r="C71" s="7">
        <v>4430</v>
      </c>
      <c r="D71" s="8" t="s">
        <v>51</v>
      </c>
      <c r="E71" s="9">
        <v>500</v>
      </c>
    </row>
    <row r="72" spans="1:5" ht="12.75">
      <c r="A72" s="7"/>
      <c r="B72" s="8" t="s">
        <v>19</v>
      </c>
      <c r="C72" s="7"/>
      <c r="D72" s="7"/>
      <c r="E72" s="9">
        <f>SUM(E67:E71)</f>
        <v>56810</v>
      </c>
    </row>
    <row r="73" spans="1:5" ht="12.75">
      <c r="A73" s="7"/>
      <c r="B73" s="7">
        <v>75023</v>
      </c>
      <c r="C73" s="7"/>
      <c r="D73" s="8" t="s">
        <v>67</v>
      </c>
      <c r="E73" s="9"/>
    </row>
    <row r="74" spans="1:5" ht="12.75">
      <c r="A74" s="7"/>
      <c r="B74" s="7"/>
      <c r="C74" s="7">
        <v>3020</v>
      </c>
      <c r="D74" s="8" t="s">
        <v>68</v>
      </c>
      <c r="E74" s="9">
        <v>1000</v>
      </c>
    </row>
    <row r="75" spans="1:7" ht="12.75">
      <c r="A75" s="7"/>
      <c r="B75" s="7"/>
      <c r="C75" s="7">
        <v>4010</v>
      </c>
      <c r="D75" s="8" t="s">
        <v>15</v>
      </c>
      <c r="E75" s="9">
        <v>1322000</v>
      </c>
      <c r="F75" s="14"/>
      <c r="G75" s="15"/>
    </row>
    <row r="76" spans="1:7" ht="12.75">
      <c r="A76" s="7"/>
      <c r="B76" s="7"/>
      <c r="C76" s="7">
        <v>4040</v>
      </c>
      <c r="D76" s="8" t="s">
        <v>69</v>
      </c>
      <c r="E76" s="9">
        <v>98000</v>
      </c>
      <c r="F76" s="14"/>
      <c r="G76" s="15"/>
    </row>
    <row r="77" spans="1:7" ht="12.75">
      <c r="A77" s="7"/>
      <c r="B77" s="7"/>
      <c r="C77" s="7">
        <v>4110</v>
      </c>
      <c r="D77" s="8" t="s">
        <v>16</v>
      </c>
      <c r="E77" s="9">
        <v>253000</v>
      </c>
      <c r="F77" s="14"/>
      <c r="G77" s="15"/>
    </row>
    <row r="78" spans="1:7" ht="12.75">
      <c r="A78" s="7"/>
      <c r="B78" s="7"/>
      <c r="C78" s="7">
        <v>4120</v>
      </c>
      <c r="D78" s="8" t="s">
        <v>17</v>
      </c>
      <c r="E78" s="9">
        <v>37000</v>
      </c>
      <c r="F78" s="14"/>
      <c r="G78" s="15"/>
    </row>
    <row r="79" spans="1:7" ht="12.75">
      <c r="A79" s="7"/>
      <c r="B79" s="7"/>
      <c r="C79" s="7">
        <v>4170</v>
      </c>
      <c r="D79" s="8" t="s">
        <v>58</v>
      </c>
      <c r="E79" s="9">
        <v>10000</v>
      </c>
      <c r="F79" s="14"/>
      <c r="G79" s="15"/>
    </row>
    <row r="80" spans="1:7" ht="21.75">
      <c r="A80" s="7"/>
      <c r="B80" s="7"/>
      <c r="C80" s="7">
        <v>4140</v>
      </c>
      <c r="D80" s="10" t="s">
        <v>70</v>
      </c>
      <c r="E80" s="9">
        <v>10000</v>
      </c>
      <c r="F80" s="14"/>
      <c r="G80" s="14"/>
    </row>
    <row r="81" spans="1:7" ht="12.75">
      <c r="A81" s="7"/>
      <c r="B81" s="7"/>
      <c r="C81" s="7">
        <v>4280</v>
      </c>
      <c r="D81" s="8" t="s">
        <v>71</v>
      </c>
      <c r="E81" s="9">
        <v>1000</v>
      </c>
      <c r="F81" s="14"/>
      <c r="G81" s="14"/>
    </row>
    <row r="82" spans="1:6" ht="12.75">
      <c r="A82" s="7"/>
      <c r="B82" s="7"/>
      <c r="C82" s="7">
        <v>4210</v>
      </c>
      <c r="D82" s="13" t="s">
        <v>18</v>
      </c>
      <c r="E82" s="9">
        <v>60000</v>
      </c>
      <c r="F82" s="14"/>
    </row>
    <row r="83" spans="1:6" ht="12.75">
      <c r="A83" s="7"/>
      <c r="B83" s="7"/>
      <c r="C83" s="7">
        <v>4260</v>
      </c>
      <c r="D83" s="8" t="s">
        <v>72</v>
      </c>
      <c r="E83" s="9">
        <v>51490</v>
      </c>
      <c r="F83" s="14"/>
    </row>
    <row r="84" spans="1:6" ht="12.75">
      <c r="A84" s="7"/>
      <c r="B84" s="7"/>
      <c r="C84" s="7">
        <v>4270</v>
      </c>
      <c r="D84" s="8" t="s">
        <v>73</v>
      </c>
      <c r="E84" s="9">
        <v>10000</v>
      </c>
      <c r="F84" s="14"/>
    </row>
    <row r="85" spans="1:6" ht="12.75">
      <c r="A85" s="7"/>
      <c r="B85" s="7"/>
      <c r="C85" s="7">
        <v>4410</v>
      </c>
      <c r="D85" s="8" t="s">
        <v>66</v>
      </c>
      <c r="E85" s="9">
        <v>26000</v>
      </c>
      <c r="F85" s="14"/>
    </row>
    <row r="86" spans="1:6" ht="12.75">
      <c r="A86" s="7"/>
      <c r="B86" s="7"/>
      <c r="C86" s="7">
        <v>4430</v>
      </c>
      <c r="D86" s="8" t="s">
        <v>51</v>
      </c>
      <c r="E86" s="9">
        <v>5200</v>
      </c>
      <c r="F86" s="14"/>
    </row>
    <row r="87" spans="1:6" ht="12.75">
      <c r="A87" s="7"/>
      <c r="B87" s="7"/>
      <c r="C87" s="7">
        <v>4300</v>
      </c>
      <c r="D87" s="8" t="s">
        <v>32</v>
      </c>
      <c r="E87" s="9">
        <v>90000</v>
      </c>
      <c r="F87" s="14"/>
    </row>
    <row r="88" spans="1:6" ht="12.75">
      <c r="A88" s="7"/>
      <c r="B88" s="7"/>
      <c r="C88" s="7">
        <v>4440</v>
      </c>
      <c r="D88" s="8" t="s">
        <v>74</v>
      </c>
      <c r="E88" s="9">
        <v>38310</v>
      </c>
      <c r="F88" s="14"/>
    </row>
    <row r="89" spans="1:6" ht="32.25">
      <c r="A89" s="7"/>
      <c r="B89" s="7"/>
      <c r="C89" s="7">
        <v>6050</v>
      </c>
      <c r="D89" s="10" t="s">
        <v>75</v>
      </c>
      <c r="E89" s="9">
        <v>50000</v>
      </c>
      <c r="F89" s="14"/>
    </row>
    <row r="90" spans="1:6" ht="10.5" customHeight="1">
      <c r="A90" s="7"/>
      <c r="B90" s="8" t="s">
        <v>19</v>
      </c>
      <c r="C90" s="7"/>
      <c r="D90" s="7"/>
      <c r="E90" s="9">
        <f>SUM(E74:E89)</f>
        <v>2063000</v>
      </c>
      <c r="F90" s="14"/>
    </row>
    <row r="91" spans="1:6" ht="12.75">
      <c r="A91" s="7"/>
      <c r="B91" s="7">
        <v>75075</v>
      </c>
      <c r="C91" s="7"/>
      <c r="D91" s="8" t="s">
        <v>76</v>
      </c>
      <c r="E91" s="9"/>
      <c r="F91" s="14"/>
    </row>
    <row r="92" spans="1:6" ht="12.75">
      <c r="A92" s="7"/>
      <c r="B92" s="7"/>
      <c r="C92" s="7">
        <v>4170</v>
      </c>
      <c r="D92" s="8" t="s">
        <v>58</v>
      </c>
      <c r="E92" s="9">
        <v>3000</v>
      </c>
      <c r="F92" s="14"/>
    </row>
    <row r="93" spans="1:6" ht="12.75">
      <c r="A93" s="7"/>
      <c r="B93" s="7"/>
      <c r="C93" s="7">
        <v>4110</v>
      </c>
      <c r="D93" s="8" t="s">
        <v>16</v>
      </c>
      <c r="E93" s="9">
        <v>800</v>
      </c>
      <c r="F93" s="14"/>
    </row>
    <row r="94" spans="1:6" ht="12.75">
      <c r="A94" s="7"/>
      <c r="B94" s="7"/>
      <c r="C94" s="7">
        <v>4120</v>
      </c>
      <c r="D94" s="8" t="s">
        <v>17</v>
      </c>
      <c r="E94" s="9">
        <v>200</v>
      </c>
      <c r="F94" s="14"/>
    </row>
    <row r="95" spans="1:6" ht="12.75">
      <c r="A95" s="7"/>
      <c r="B95" s="7"/>
      <c r="C95" s="7">
        <v>4210</v>
      </c>
      <c r="D95" s="8" t="s">
        <v>77</v>
      </c>
      <c r="E95" s="9">
        <v>22000</v>
      </c>
      <c r="F95" s="14"/>
    </row>
    <row r="96" spans="1:6" ht="12.75">
      <c r="A96" s="7"/>
      <c r="B96" s="7"/>
      <c r="C96" s="7">
        <v>4300</v>
      </c>
      <c r="D96" s="7"/>
      <c r="E96" s="9">
        <v>20400</v>
      </c>
      <c r="F96" s="14"/>
    </row>
    <row r="97" spans="1:6" ht="21.75">
      <c r="A97" s="7"/>
      <c r="B97" s="7"/>
      <c r="C97" s="7">
        <v>4430</v>
      </c>
      <c r="D97" s="10" t="s">
        <v>78</v>
      </c>
      <c r="E97" s="9">
        <v>1600</v>
      </c>
      <c r="F97" s="14"/>
    </row>
    <row r="98" spans="1:6" ht="12.75">
      <c r="A98" s="7"/>
      <c r="B98" s="8" t="s">
        <v>19</v>
      </c>
      <c r="C98" s="7"/>
      <c r="D98" s="7"/>
      <c r="E98" s="9">
        <f>SUM(E92:E97)</f>
        <v>48000</v>
      </c>
      <c r="F98" s="14"/>
    </row>
    <row r="99" spans="1:5" ht="12.75">
      <c r="A99" s="7"/>
      <c r="B99" s="7">
        <v>75095</v>
      </c>
      <c r="C99" s="7"/>
      <c r="D99" s="8" t="s">
        <v>30</v>
      </c>
      <c r="E99" s="9"/>
    </row>
    <row r="100" spans="1:5" ht="33.75" customHeight="1">
      <c r="A100" s="7"/>
      <c r="B100" s="7"/>
      <c r="C100" s="16">
        <v>2900</v>
      </c>
      <c r="D100" s="13" t="s">
        <v>79</v>
      </c>
      <c r="E100" s="17">
        <v>8141</v>
      </c>
    </row>
    <row r="101" spans="1:5" ht="12.75">
      <c r="A101" s="7"/>
      <c r="B101" s="7"/>
      <c r="C101" s="16">
        <v>3030</v>
      </c>
      <c r="D101" s="13" t="s">
        <v>80</v>
      </c>
      <c r="E101" s="17">
        <v>13859</v>
      </c>
    </row>
    <row r="102" spans="1:5" ht="60" customHeight="1">
      <c r="A102" s="7"/>
      <c r="B102" s="7"/>
      <c r="C102" s="7">
        <v>6630</v>
      </c>
      <c r="D102" s="10" t="s">
        <v>81</v>
      </c>
      <c r="E102" s="9">
        <v>43610</v>
      </c>
    </row>
    <row r="103" spans="1:5" ht="12.75">
      <c r="A103" s="7"/>
      <c r="B103" s="8" t="s">
        <v>19</v>
      </c>
      <c r="C103" s="16"/>
      <c r="D103" s="13"/>
      <c r="E103" s="17">
        <f>SUM(E100:E102)</f>
        <v>65610</v>
      </c>
    </row>
    <row r="104" spans="1:5" ht="12.75">
      <c r="A104" s="11" t="s">
        <v>82</v>
      </c>
      <c r="B104" s="11"/>
      <c r="C104" s="11"/>
      <c r="D104" s="11"/>
      <c r="E104" s="12">
        <f>SUM(E103,E98,E90,E72)</f>
        <v>2233420</v>
      </c>
    </row>
    <row r="105" spans="1:5" ht="12.75">
      <c r="A105" s="7">
        <v>754</v>
      </c>
      <c r="B105" s="7"/>
      <c r="C105" s="7"/>
      <c r="D105" s="5" t="s">
        <v>83</v>
      </c>
      <c r="E105" s="9"/>
    </row>
    <row r="106" spans="1:5" ht="12.75">
      <c r="A106" s="7"/>
      <c r="B106" s="7">
        <v>75412</v>
      </c>
      <c r="C106" s="7"/>
      <c r="D106" s="8" t="s">
        <v>84</v>
      </c>
      <c r="E106" s="9"/>
    </row>
    <row r="107" spans="1:5" ht="22.5" customHeight="1">
      <c r="A107" s="7"/>
      <c r="B107" s="7"/>
      <c r="C107" s="16">
        <v>3020</v>
      </c>
      <c r="D107" s="13" t="s">
        <v>85</v>
      </c>
      <c r="E107" s="17">
        <v>10000</v>
      </c>
    </row>
    <row r="108" spans="1:8" ht="12.75">
      <c r="A108" s="7"/>
      <c r="B108" s="7"/>
      <c r="C108" s="7">
        <v>4010</v>
      </c>
      <c r="D108" s="8" t="s">
        <v>15</v>
      </c>
      <c r="E108" s="9">
        <v>29000</v>
      </c>
      <c r="F108" s="14"/>
      <c r="H108" s="15"/>
    </row>
    <row r="109" spans="1:8" ht="12.75">
      <c r="A109" s="7"/>
      <c r="B109" s="7"/>
      <c r="C109" s="7">
        <v>4040</v>
      </c>
      <c r="D109" s="8" t="s">
        <v>69</v>
      </c>
      <c r="E109" s="9">
        <v>2100</v>
      </c>
      <c r="F109" s="14"/>
      <c r="H109" s="15"/>
    </row>
    <row r="110" spans="1:8" ht="12.75">
      <c r="A110" s="7"/>
      <c r="B110" s="7"/>
      <c r="C110" s="7">
        <v>4110</v>
      </c>
      <c r="D110" s="8" t="s">
        <v>16</v>
      </c>
      <c r="E110" s="9">
        <v>5400</v>
      </c>
      <c r="F110" s="14"/>
      <c r="H110" s="15"/>
    </row>
    <row r="111" spans="1:8" ht="12.75">
      <c r="A111" s="7"/>
      <c r="B111" s="7"/>
      <c r="C111" s="7">
        <v>4120</v>
      </c>
      <c r="D111" s="8" t="s">
        <v>17</v>
      </c>
      <c r="E111" s="9">
        <v>800</v>
      </c>
      <c r="F111" s="14"/>
      <c r="H111" s="15"/>
    </row>
    <row r="112" spans="1:8" ht="12.75">
      <c r="A112" s="7"/>
      <c r="B112" s="7"/>
      <c r="C112" s="7">
        <v>4210</v>
      </c>
      <c r="D112" s="8" t="s">
        <v>18</v>
      </c>
      <c r="E112" s="9">
        <v>35200</v>
      </c>
      <c r="F112" s="14"/>
      <c r="H112" s="14"/>
    </row>
    <row r="113" spans="1:5" ht="21.75">
      <c r="A113" s="7"/>
      <c r="B113" s="7"/>
      <c r="C113" s="7"/>
      <c r="D113" s="10" t="s">
        <v>86</v>
      </c>
      <c r="E113" s="9"/>
    </row>
    <row r="114" spans="1:5" ht="12.75">
      <c r="A114" s="7"/>
      <c r="B114" s="7"/>
      <c r="C114" s="7"/>
      <c r="D114" s="10" t="s">
        <v>87</v>
      </c>
      <c r="E114" s="9"/>
    </row>
    <row r="115" spans="1:5" ht="12.75">
      <c r="A115" s="7"/>
      <c r="B115" s="7"/>
      <c r="C115" s="7"/>
      <c r="D115" s="8" t="s">
        <v>88</v>
      </c>
      <c r="E115" s="9"/>
    </row>
    <row r="116" spans="1:5" ht="12.75">
      <c r="A116" s="7"/>
      <c r="B116" s="7"/>
      <c r="C116" s="7">
        <v>4260</v>
      </c>
      <c r="D116" s="8" t="s">
        <v>72</v>
      </c>
      <c r="E116" s="9">
        <v>14000</v>
      </c>
    </row>
    <row r="117" spans="1:5" ht="12.75">
      <c r="A117" s="7"/>
      <c r="B117" s="7"/>
      <c r="C117" s="7">
        <v>4280</v>
      </c>
      <c r="D117" s="8" t="s">
        <v>71</v>
      </c>
      <c r="E117" s="9">
        <v>1500</v>
      </c>
    </row>
    <row r="118" spans="1:5" ht="12.75">
      <c r="A118" s="7"/>
      <c r="B118" s="7"/>
      <c r="C118" s="7">
        <v>4300</v>
      </c>
      <c r="D118" s="8" t="s">
        <v>32</v>
      </c>
      <c r="E118" s="9">
        <v>7000</v>
      </c>
    </row>
    <row r="119" spans="1:5" ht="12.75">
      <c r="A119" s="7"/>
      <c r="B119" s="7"/>
      <c r="C119" s="7">
        <v>4430</v>
      </c>
      <c r="D119" s="8" t="s">
        <v>51</v>
      </c>
      <c r="E119" s="9">
        <v>10200</v>
      </c>
    </row>
    <row r="120" spans="1:5" ht="12.75">
      <c r="A120" s="7"/>
      <c r="B120" s="7"/>
      <c r="C120" s="7">
        <v>4440</v>
      </c>
      <c r="D120" s="8" t="s">
        <v>89</v>
      </c>
      <c r="E120" s="9">
        <v>800</v>
      </c>
    </row>
    <row r="121" spans="1:5" ht="12.75">
      <c r="A121" s="7"/>
      <c r="B121" s="8" t="s">
        <v>19</v>
      </c>
      <c r="C121" s="16"/>
      <c r="D121" s="13"/>
      <c r="E121" s="17">
        <f>SUM(E107:E120)</f>
        <v>116000</v>
      </c>
    </row>
    <row r="122" spans="1:5" ht="12.75">
      <c r="A122" s="7"/>
      <c r="B122" s="7">
        <v>75414</v>
      </c>
      <c r="C122" s="16"/>
      <c r="D122" s="13" t="s">
        <v>90</v>
      </c>
      <c r="E122" s="17"/>
    </row>
    <row r="123" spans="1:5" ht="21.75">
      <c r="A123" s="7"/>
      <c r="B123" s="7"/>
      <c r="C123" s="16">
        <v>4210</v>
      </c>
      <c r="D123" s="13" t="s">
        <v>91</v>
      </c>
      <c r="E123" s="17">
        <v>2000</v>
      </c>
    </row>
    <row r="124" spans="1:5" ht="12.75">
      <c r="A124" s="7"/>
      <c r="B124" s="8" t="s">
        <v>19</v>
      </c>
      <c r="C124" s="16"/>
      <c r="D124" s="13"/>
      <c r="E124" s="17">
        <f>SUM(E123)</f>
        <v>2000</v>
      </c>
    </row>
    <row r="125" spans="1:5" ht="12.75">
      <c r="A125" s="7"/>
      <c r="B125" s="7">
        <v>75416</v>
      </c>
      <c r="C125" s="7"/>
      <c r="D125" s="8" t="s">
        <v>92</v>
      </c>
      <c r="E125" s="9"/>
    </row>
    <row r="126" spans="1:5" ht="21.75">
      <c r="A126" s="7"/>
      <c r="B126" s="7"/>
      <c r="C126" s="7">
        <v>3020</v>
      </c>
      <c r="D126" s="10" t="s">
        <v>93</v>
      </c>
      <c r="E126" s="9">
        <v>3000</v>
      </c>
    </row>
    <row r="127" spans="1:7" ht="12.75">
      <c r="A127" s="7"/>
      <c r="B127" s="7"/>
      <c r="C127" s="7">
        <v>4010</v>
      </c>
      <c r="D127" s="8" t="s">
        <v>15</v>
      </c>
      <c r="E127" s="9">
        <v>66370</v>
      </c>
      <c r="G127" s="15"/>
    </row>
    <row r="128" spans="1:7" ht="12.75">
      <c r="A128" s="7"/>
      <c r="B128" s="7"/>
      <c r="C128" s="7">
        <v>4040</v>
      </c>
      <c r="D128" s="8" t="s">
        <v>69</v>
      </c>
      <c r="E128" s="9">
        <v>5280</v>
      </c>
      <c r="G128" s="15"/>
    </row>
    <row r="129" spans="1:7" ht="12.75">
      <c r="A129" s="7"/>
      <c r="B129" s="7"/>
      <c r="C129" s="7">
        <v>4110</v>
      </c>
      <c r="D129" s="8" t="s">
        <v>16</v>
      </c>
      <c r="E129" s="9">
        <v>11650</v>
      </c>
      <c r="G129" s="15"/>
    </row>
    <row r="130" spans="1:7" ht="12.75">
      <c r="A130" s="7"/>
      <c r="B130" s="7"/>
      <c r="C130" s="7">
        <v>4120</v>
      </c>
      <c r="D130" s="8" t="s">
        <v>17</v>
      </c>
      <c r="E130" s="9">
        <v>1700</v>
      </c>
      <c r="G130" s="15"/>
    </row>
    <row r="131" spans="1:7" ht="12.75">
      <c r="A131" s="7"/>
      <c r="B131" s="7"/>
      <c r="C131" s="7">
        <v>4210</v>
      </c>
      <c r="D131" s="8" t="s">
        <v>18</v>
      </c>
      <c r="E131" s="9">
        <v>6000</v>
      </c>
      <c r="G131" s="14"/>
    </row>
    <row r="132" spans="1:5" ht="12.75">
      <c r="A132" s="7"/>
      <c r="B132" s="7"/>
      <c r="C132" s="7">
        <v>4300</v>
      </c>
      <c r="D132" s="8" t="s">
        <v>32</v>
      </c>
      <c r="E132" s="9">
        <v>5400</v>
      </c>
    </row>
    <row r="133" spans="1:5" ht="12.75">
      <c r="A133" s="7"/>
      <c r="B133" s="7"/>
      <c r="C133" s="7">
        <v>4410</v>
      </c>
      <c r="D133" s="8" t="s">
        <v>66</v>
      </c>
      <c r="E133" s="9">
        <v>100</v>
      </c>
    </row>
    <row r="134" spans="1:5" ht="12.75">
      <c r="A134" s="7"/>
      <c r="B134" s="7"/>
      <c r="C134" s="7">
        <v>4430</v>
      </c>
      <c r="D134" s="8" t="s">
        <v>51</v>
      </c>
      <c r="E134" s="9">
        <v>1000</v>
      </c>
    </row>
    <row r="135" spans="1:5" ht="12.75">
      <c r="A135" s="7"/>
      <c r="B135" s="7"/>
      <c r="C135" s="7">
        <v>4440</v>
      </c>
      <c r="D135" s="8" t="s">
        <v>74</v>
      </c>
      <c r="E135" s="9">
        <v>1500</v>
      </c>
    </row>
    <row r="136" spans="1:5" ht="12.75">
      <c r="A136" s="7"/>
      <c r="B136" s="8" t="s">
        <v>19</v>
      </c>
      <c r="C136" s="7"/>
      <c r="D136" s="7"/>
      <c r="E136" s="9">
        <f>SUM(E126:E135)</f>
        <v>102000</v>
      </c>
    </row>
    <row r="137" spans="1:5" ht="12.75">
      <c r="A137" s="11" t="s">
        <v>94</v>
      </c>
      <c r="B137" s="11"/>
      <c r="C137" s="11"/>
      <c r="D137" s="11"/>
      <c r="E137" s="12">
        <f>SUM(E136,E124,E121)</f>
        <v>220000</v>
      </c>
    </row>
    <row r="138" spans="1:5" ht="32.25" customHeight="1">
      <c r="A138" s="7">
        <v>756</v>
      </c>
      <c r="B138" s="7"/>
      <c r="C138" s="7"/>
      <c r="D138" s="18" t="s">
        <v>95</v>
      </c>
      <c r="E138" s="9"/>
    </row>
    <row r="139" spans="1:5" ht="21.75">
      <c r="A139" s="7"/>
      <c r="B139" s="7">
        <v>75647</v>
      </c>
      <c r="C139" s="7"/>
      <c r="D139" s="10" t="s">
        <v>96</v>
      </c>
      <c r="E139" s="9"/>
    </row>
    <row r="140" spans="1:5" ht="15" customHeight="1">
      <c r="A140" s="7"/>
      <c r="B140" s="7"/>
      <c r="C140" s="16">
        <v>4100</v>
      </c>
      <c r="D140" s="13" t="s">
        <v>97</v>
      </c>
      <c r="E140" s="9">
        <v>16500</v>
      </c>
    </row>
    <row r="141" spans="1:5" ht="12.75" customHeight="1">
      <c r="A141" s="7"/>
      <c r="B141" s="7"/>
      <c r="C141" s="16">
        <v>4010</v>
      </c>
      <c r="D141" s="13" t="s">
        <v>15</v>
      </c>
      <c r="E141" s="9">
        <v>4000</v>
      </c>
    </row>
    <row r="142" spans="1:5" ht="13.5" customHeight="1">
      <c r="A142" s="7"/>
      <c r="B142" s="7"/>
      <c r="C142" s="16">
        <v>4110</v>
      </c>
      <c r="D142" s="13" t="s">
        <v>16</v>
      </c>
      <c r="E142" s="9">
        <v>700</v>
      </c>
    </row>
    <row r="143" spans="1:5" ht="12" customHeight="1">
      <c r="A143" s="7"/>
      <c r="B143" s="7"/>
      <c r="C143" s="16">
        <v>4120</v>
      </c>
      <c r="D143" s="13" t="s">
        <v>17</v>
      </c>
      <c r="E143" s="9">
        <v>300</v>
      </c>
    </row>
    <row r="144" spans="1:5" ht="12.75">
      <c r="A144" s="7"/>
      <c r="B144" s="7"/>
      <c r="C144" s="7">
        <v>4300</v>
      </c>
      <c r="D144" s="8" t="s">
        <v>32</v>
      </c>
      <c r="E144" s="9">
        <v>39750</v>
      </c>
    </row>
    <row r="145" spans="1:5" ht="12.75">
      <c r="A145" s="7"/>
      <c r="B145" s="7"/>
      <c r="C145" s="7">
        <v>4430</v>
      </c>
      <c r="D145" s="8" t="s">
        <v>51</v>
      </c>
      <c r="E145" s="9">
        <v>23750</v>
      </c>
    </row>
    <row r="146" spans="1:5" ht="12.75">
      <c r="A146" s="7"/>
      <c r="B146" s="8" t="s">
        <v>19</v>
      </c>
      <c r="C146" s="7"/>
      <c r="D146" s="7"/>
      <c r="E146" s="9">
        <f>SUM(E140:E145)</f>
        <v>85000</v>
      </c>
    </row>
    <row r="147" spans="1:5" ht="12.75">
      <c r="A147" s="11" t="s">
        <v>98</v>
      </c>
      <c r="B147" s="7"/>
      <c r="C147" s="7"/>
      <c r="D147" s="7"/>
      <c r="E147" s="12">
        <f>SUM(E146)</f>
        <v>85000</v>
      </c>
    </row>
    <row r="148" spans="1:5" ht="12.75">
      <c r="A148" s="7">
        <v>757</v>
      </c>
      <c r="B148" s="7"/>
      <c r="C148" s="7"/>
      <c r="D148" s="5" t="s">
        <v>99</v>
      </c>
      <c r="E148" s="9"/>
    </row>
    <row r="149" spans="1:5" ht="24" customHeight="1">
      <c r="A149" s="7"/>
      <c r="B149" s="7">
        <v>75702</v>
      </c>
      <c r="C149" s="7"/>
      <c r="D149" s="13" t="s">
        <v>100</v>
      </c>
      <c r="E149" s="9"/>
    </row>
    <row r="150" spans="1:5" ht="33.75" customHeight="1">
      <c r="A150" s="7"/>
      <c r="B150" s="7"/>
      <c r="C150" s="7">
        <v>8070</v>
      </c>
      <c r="D150" s="13" t="s">
        <v>101</v>
      </c>
      <c r="E150" s="9">
        <v>450000</v>
      </c>
    </row>
    <row r="151" spans="1:5" ht="12.75">
      <c r="A151" s="7"/>
      <c r="B151" s="8" t="s">
        <v>19</v>
      </c>
      <c r="C151" s="7"/>
      <c r="D151" s="13"/>
      <c r="E151" s="9">
        <f>SUM(E150)</f>
        <v>450000</v>
      </c>
    </row>
    <row r="152" spans="1:5" ht="12.75">
      <c r="A152" s="11" t="s">
        <v>102</v>
      </c>
      <c r="B152" s="11"/>
      <c r="C152" s="11"/>
      <c r="D152" s="11"/>
      <c r="E152" s="12">
        <f>SUM(E151)</f>
        <v>450000</v>
      </c>
    </row>
    <row r="153" spans="1:5" ht="12.75">
      <c r="A153" s="7">
        <v>758</v>
      </c>
      <c r="B153" s="7"/>
      <c r="C153" s="7"/>
      <c r="D153" s="5" t="s">
        <v>103</v>
      </c>
      <c r="E153" s="9"/>
    </row>
    <row r="154" spans="1:5" ht="12.75">
      <c r="A154" s="7"/>
      <c r="B154" s="7">
        <v>75818</v>
      </c>
      <c r="C154" s="7"/>
      <c r="D154" s="8" t="s">
        <v>104</v>
      </c>
      <c r="E154" s="9"/>
    </row>
    <row r="155" spans="1:5" ht="12.75">
      <c r="A155" s="7"/>
      <c r="B155" s="7"/>
      <c r="C155" s="7">
        <v>4810</v>
      </c>
      <c r="D155" s="8" t="s">
        <v>105</v>
      </c>
      <c r="E155" s="9">
        <v>20000</v>
      </c>
    </row>
    <row r="156" spans="1:5" ht="12.75">
      <c r="A156" s="7"/>
      <c r="B156" s="7"/>
      <c r="C156" s="7"/>
      <c r="D156" s="8" t="s">
        <v>106</v>
      </c>
      <c r="E156" s="9"/>
    </row>
    <row r="157" spans="1:5" ht="12.75">
      <c r="A157" s="7"/>
      <c r="B157" s="8" t="s">
        <v>19</v>
      </c>
      <c r="C157" s="7"/>
      <c r="D157" s="7"/>
      <c r="E157" s="9">
        <f>SUM(E155:E156)</f>
        <v>20000</v>
      </c>
    </row>
    <row r="158" spans="1:5" ht="12.75">
      <c r="A158" s="11" t="s">
        <v>107</v>
      </c>
      <c r="B158" s="11"/>
      <c r="C158" s="11"/>
      <c r="D158" s="11"/>
      <c r="E158" s="12">
        <f>SUM(E157)</f>
        <v>20000</v>
      </c>
    </row>
    <row r="159" spans="1:5" ht="12.75">
      <c r="A159" s="7">
        <v>801</v>
      </c>
      <c r="B159" s="7"/>
      <c r="C159" s="7"/>
      <c r="D159" s="8" t="s">
        <v>108</v>
      </c>
      <c r="E159" s="9"/>
    </row>
    <row r="160" spans="1:5" ht="12.75">
      <c r="A160" s="7"/>
      <c r="B160" s="7">
        <v>80101</v>
      </c>
      <c r="C160" s="7"/>
      <c r="D160" s="8" t="s">
        <v>109</v>
      </c>
      <c r="E160" s="9"/>
    </row>
    <row r="161" spans="1:5" ht="12.75">
      <c r="A161" s="7"/>
      <c r="B161" s="7"/>
      <c r="C161" s="7">
        <v>4210</v>
      </c>
      <c r="D161" s="8" t="s">
        <v>18</v>
      </c>
      <c r="E161" s="9">
        <v>2400</v>
      </c>
    </row>
    <row r="162" spans="1:5" ht="21.75">
      <c r="A162" s="7"/>
      <c r="B162" s="7"/>
      <c r="C162" s="19"/>
      <c r="D162" s="20" t="s">
        <v>110</v>
      </c>
      <c r="E162" s="9"/>
    </row>
    <row r="163" spans="1:5" ht="12.75">
      <c r="A163" s="7"/>
      <c r="B163" s="7"/>
      <c r="C163" s="19">
        <v>6050</v>
      </c>
      <c r="D163" s="20" t="s">
        <v>22</v>
      </c>
      <c r="E163" s="9">
        <v>152000</v>
      </c>
    </row>
    <row r="164" spans="1:5" ht="21.75">
      <c r="A164" s="7"/>
      <c r="B164" s="7"/>
      <c r="C164" s="19"/>
      <c r="D164" s="20" t="s">
        <v>111</v>
      </c>
      <c r="E164" s="9"/>
    </row>
    <row r="165" spans="1:5" ht="21.75">
      <c r="A165" s="7"/>
      <c r="B165" s="7"/>
      <c r="C165" s="19"/>
      <c r="D165" s="20" t="s">
        <v>112</v>
      </c>
      <c r="E165" s="9"/>
    </row>
    <row r="166" spans="1:5" ht="12.75">
      <c r="A166" s="7"/>
      <c r="B166" s="8" t="s">
        <v>19</v>
      </c>
      <c r="C166" s="19"/>
      <c r="D166" s="20"/>
      <c r="E166" s="9">
        <f>SUM(E161:E165)</f>
        <v>154400</v>
      </c>
    </row>
    <row r="167" spans="1:5" ht="12.75">
      <c r="A167" s="7"/>
      <c r="B167" s="7">
        <v>80103</v>
      </c>
      <c r="C167" s="7"/>
      <c r="D167" s="8" t="s">
        <v>113</v>
      </c>
      <c r="E167" s="9"/>
    </row>
    <row r="168" spans="1:5" ht="32.25">
      <c r="A168" s="7"/>
      <c r="B168" s="7">
        <v>6050</v>
      </c>
      <c r="C168" s="16"/>
      <c r="D168" s="13" t="s">
        <v>114</v>
      </c>
      <c r="E168" s="21">
        <v>104200</v>
      </c>
    </row>
    <row r="169" spans="1:5" ht="12.75">
      <c r="A169" s="7"/>
      <c r="B169" s="8" t="s">
        <v>19</v>
      </c>
      <c r="C169" s="16"/>
      <c r="D169" s="13"/>
      <c r="E169" s="17">
        <f>SUM(E168:E168)</f>
        <v>104200</v>
      </c>
    </row>
    <row r="170" spans="1:5" ht="12.75">
      <c r="A170" s="7"/>
      <c r="B170" s="7">
        <v>80110</v>
      </c>
      <c r="C170" s="16"/>
      <c r="D170" s="13" t="s">
        <v>115</v>
      </c>
      <c r="E170" s="17"/>
    </row>
    <row r="171" spans="1:5" ht="32.25">
      <c r="A171" s="7"/>
      <c r="B171" s="7"/>
      <c r="C171" s="16">
        <v>6050</v>
      </c>
      <c r="D171" s="13" t="s">
        <v>116</v>
      </c>
      <c r="E171" s="21">
        <v>150000</v>
      </c>
    </row>
    <row r="172" spans="1:5" ht="12.75">
      <c r="A172" s="7"/>
      <c r="B172" s="8" t="s">
        <v>19</v>
      </c>
      <c r="C172" s="16"/>
      <c r="D172" s="13"/>
      <c r="E172" s="17">
        <f>SUM(E171)</f>
        <v>150000</v>
      </c>
    </row>
    <row r="173" spans="1:5" ht="12.75">
      <c r="A173" s="7"/>
      <c r="B173" s="7">
        <v>80113</v>
      </c>
      <c r="C173" s="16"/>
      <c r="D173" s="13" t="s">
        <v>117</v>
      </c>
      <c r="E173" s="17"/>
    </row>
    <row r="174" spans="1:7" ht="12.75">
      <c r="A174" s="7"/>
      <c r="B174" s="7"/>
      <c r="C174" s="16">
        <v>4010</v>
      </c>
      <c r="D174" s="13" t="s">
        <v>15</v>
      </c>
      <c r="E174" s="17">
        <v>49400</v>
      </c>
      <c r="G174" s="22"/>
    </row>
    <row r="175" spans="1:7" ht="12.75">
      <c r="A175" s="7"/>
      <c r="B175" s="7"/>
      <c r="C175" s="16">
        <v>4040</v>
      </c>
      <c r="D175" s="13" t="s">
        <v>69</v>
      </c>
      <c r="E175" s="17">
        <v>1500</v>
      </c>
      <c r="G175" s="22"/>
    </row>
    <row r="176" spans="1:7" ht="12.75">
      <c r="A176" s="7"/>
      <c r="B176" s="7"/>
      <c r="C176" s="16">
        <v>4110</v>
      </c>
      <c r="D176" s="13" t="s">
        <v>16</v>
      </c>
      <c r="E176" s="17">
        <v>8800</v>
      </c>
      <c r="G176" s="22"/>
    </row>
    <row r="177" spans="1:7" ht="12.75">
      <c r="A177" s="7"/>
      <c r="B177" s="7"/>
      <c r="C177" s="16">
        <v>4120</v>
      </c>
      <c r="D177" s="13" t="s">
        <v>17</v>
      </c>
      <c r="E177" s="17">
        <v>1300</v>
      </c>
      <c r="G177" s="22"/>
    </row>
    <row r="178" spans="1:7" ht="12.75">
      <c r="A178" s="7"/>
      <c r="B178" s="7"/>
      <c r="C178" s="16">
        <v>4210</v>
      </c>
      <c r="D178" s="13" t="s">
        <v>18</v>
      </c>
      <c r="E178" s="17">
        <v>30000</v>
      </c>
      <c r="G178" s="14"/>
    </row>
    <row r="179" spans="1:5" ht="12.75">
      <c r="A179" s="7"/>
      <c r="B179" s="7"/>
      <c r="C179" s="16">
        <v>4280</v>
      </c>
      <c r="D179" s="13" t="s">
        <v>71</v>
      </c>
      <c r="E179" s="17">
        <v>200</v>
      </c>
    </row>
    <row r="180" spans="1:5" ht="12.75">
      <c r="A180" s="7"/>
      <c r="B180" s="7"/>
      <c r="C180" s="16">
        <v>4300</v>
      </c>
      <c r="D180" s="13" t="s">
        <v>32</v>
      </c>
      <c r="E180" s="17">
        <v>387105</v>
      </c>
    </row>
    <row r="181" spans="1:5" ht="12.75">
      <c r="A181" s="7"/>
      <c r="B181" s="7"/>
      <c r="C181" s="16">
        <v>4430</v>
      </c>
      <c r="D181" s="13" t="s">
        <v>51</v>
      </c>
      <c r="E181" s="17">
        <v>5000</v>
      </c>
    </row>
    <row r="182" spans="1:5" ht="13.5" customHeight="1">
      <c r="A182" s="7"/>
      <c r="B182" s="7"/>
      <c r="C182" s="16">
        <v>4440</v>
      </c>
      <c r="D182" s="13" t="s">
        <v>74</v>
      </c>
      <c r="E182" s="17">
        <v>2695</v>
      </c>
    </row>
    <row r="183" spans="1:5" ht="12.75">
      <c r="A183" s="7"/>
      <c r="B183" s="8" t="s">
        <v>19</v>
      </c>
      <c r="C183" s="16"/>
      <c r="D183" s="13"/>
      <c r="E183" s="17">
        <f>SUM(E174:E182)</f>
        <v>486000</v>
      </c>
    </row>
    <row r="184" spans="1:5" ht="12.75">
      <c r="A184" s="7"/>
      <c r="B184" s="7"/>
      <c r="C184" s="16"/>
      <c r="D184" s="13"/>
      <c r="E184" s="17"/>
    </row>
    <row r="185" spans="1:5" ht="12.75">
      <c r="A185" s="7"/>
      <c r="B185" s="7">
        <v>80146</v>
      </c>
      <c r="C185" s="16"/>
      <c r="D185" s="13" t="s">
        <v>118</v>
      </c>
      <c r="E185" s="17"/>
    </row>
    <row r="186" spans="1:5" ht="12.75">
      <c r="A186" s="7"/>
      <c r="B186" s="7"/>
      <c r="C186" s="16">
        <v>4300</v>
      </c>
      <c r="D186" s="13" t="s">
        <v>32</v>
      </c>
      <c r="E186" s="17">
        <v>41000</v>
      </c>
    </row>
    <row r="187" spans="1:5" ht="12.75">
      <c r="A187" s="7"/>
      <c r="B187" s="8" t="s">
        <v>19</v>
      </c>
      <c r="C187" s="16"/>
      <c r="D187" s="13"/>
      <c r="E187" s="17">
        <f>SUM(E186)</f>
        <v>41000</v>
      </c>
    </row>
    <row r="188" spans="1:5" ht="12.75">
      <c r="A188" s="7"/>
      <c r="B188" s="7">
        <v>80195</v>
      </c>
      <c r="C188" s="16"/>
      <c r="D188" s="13" t="s">
        <v>30</v>
      </c>
      <c r="E188" s="17"/>
    </row>
    <row r="189" spans="1:5" ht="26.25" customHeight="1">
      <c r="A189" s="7"/>
      <c r="B189" s="7"/>
      <c r="C189" s="16">
        <v>4210</v>
      </c>
      <c r="D189" s="13" t="s">
        <v>119</v>
      </c>
      <c r="E189" s="17">
        <v>7000</v>
      </c>
    </row>
    <row r="190" spans="1:5" ht="20.25" customHeight="1">
      <c r="A190" s="7"/>
      <c r="B190" s="7"/>
      <c r="C190" s="16">
        <v>4300</v>
      </c>
      <c r="D190" s="13" t="s">
        <v>120</v>
      </c>
      <c r="E190" s="17">
        <v>2000</v>
      </c>
    </row>
    <row r="191" spans="1:5" ht="12" customHeight="1">
      <c r="A191" s="7"/>
      <c r="B191" s="7"/>
      <c r="C191" s="16">
        <v>4440</v>
      </c>
      <c r="D191" s="13" t="s">
        <v>74</v>
      </c>
      <c r="E191" s="17">
        <v>55000</v>
      </c>
    </row>
    <row r="192" spans="1:5" ht="12.75">
      <c r="A192" s="7"/>
      <c r="B192" s="8" t="s">
        <v>19</v>
      </c>
      <c r="C192" s="16"/>
      <c r="D192" s="13"/>
      <c r="E192" s="17">
        <f>SUM(E189:E191)</f>
        <v>64000</v>
      </c>
    </row>
    <row r="193" spans="1:5" ht="12.75">
      <c r="A193" s="11" t="s">
        <v>121</v>
      </c>
      <c r="B193" s="11"/>
      <c r="C193" s="11"/>
      <c r="D193" s="11"/>
      <c r="E193" s="12">
        <f>SUM(E192,E187,E183,E172,E169,E166)</f>
        <v>999600</v>
      </c>
    </row>
    <row r="194" spans="1:5" ht="12.75">
      <c r="A194" s="7">
        <v>851</v>
      </c>
      <c r="B194" s="7"/>
      <c r="C194" s="7" t="s">
        <v>31</v>
      </c>
      <c r="D194" s="5" t="s">
        <v>122</v>
      </c>
      <c r="E194" s="9"/>
    </row>
    <row r="195" spans="1:5" ht="12.75">
      <c r="A195" s="7"/>
      <c r="B195" s="7">
        <v>85154</v>
      </c>
      <c r="C195" s="7"/>
      <c r="D195" s="8" t="s">
        <v>123</v>
      </c>
      <c r="E195" s="9"/>
    </row>
    <row r="196" spans="1:5" ht="24" customHeight="1">
      <c r="A196" s="7"/>
      <c r="B196" s="7"/>
      <c r="C196" s="16">
        <v>2620</v>
      </c>
      <c r="D196" s="13" t="s">
        <v>124</v>
      </c>
      <c r="E196" s="17">
        <v>90000</v>
      </c>
    </row>
    <row r="197" spans="1:5" ht="24" customHeight="1">
      <c r="A197" s="7"/>
      <c r="B197" s="7"/>
      <c r="C197" s="16">
        <v>2630</v>
      </c>
      <c r="D197" s="13" t="s">
        <v>125</v>
      </c>
      <c r="E197" s="17">
        <v>24000</v>
      </c>
    </row>
    <row r="198" spans="1:5" ht="13.5" customHeight="1">
      <c r="A198" s="7"/>
      <c r="B198" s="7"/>
      <c r="C198" s="16">
        <v>4170</v>
      </c>
      <c r="D198" s="13" t="s">
        <v>58</v>
      </c>
      <c r="E198" s="17">
        <v>16000</v>
      </c>
    </row>
    <row r="199" spans="1:5" ht="12.75">
      <c r="A199" s="7"/>
      <c r="B199" s="7"/>
      <c r="C199" s="7">
        <v>4210</v>
      </c>
      <c r="D199" s="8" t="s">
        <v>18</v>
      </c>
      <c r="E199" s="9">
        <v>15000</v>
      </c>
    </row>
    <row r="200" spans="1:5" ht="12.75">
      <c r="A200" s="7"/>
      <c r="B200" s="7"/>
      <c r="C200" s="7">
        <v>4300</v>
      </c>
      <c r="D200" s="8" t="s">
        <v>32</v>
      </c>
      <c r="E200" s="9">
        <v>15000</v>
      </c>
    </row>
    <row r="201" spans="1:5" ht="12.75">
      <c r="A201" s="7"/>
      <c r="B201" s="8" t="s">
        <v>19</v>
      </c>
      <c r="C201" s="7"/>
      <c r="D201" s="7"/>
      <c r="E201" s="9">
        <f>SUM(E196:E200)</f>
        <v>160000</v>
      </c>
    </row>
    <row r="202" spans="1:5" ht="12.75">
      <c r="A202" s="11" t="s">
        <v>126</v>
      </c>
      <c r="B202" s="11"/>
      <c r="C202" s="11"/>
      <c r="D202" s="11"/>
      <c r="E202" s="12">
        <f>SUM(E201)</f>
        <v>160000</v>
      </c>
    </row>
    <row r="203" spans="1:5" ht="12.75">
      <c r="A203" s="7">
        <v>852</v>
      </c>
      <c r="B203" s="7"/>
      <c r="C203" s="7"/>
      <c r="D203" s="5" t="s">
        <v>127</v>
      </c>
      <c r="E203" s="9"/>
    </row>
    <row r="204" spans="1:5" ht="12.75">
      <c r="A204" s="7"/>
      <c r="B204" s="7">
        <v>85215</v>
      </c>
      <c r="C204" s="7"/>
      <c r="D204" s="8" t="s">
        <v>128</v>
      </c>
      <c r="E204" s="9"/>
    </row>
    <row r="205" spans="1:5" ht="12.75">
      <c r="A205" s="7"/>
      <c r="B205" s="7"/>
      <c r="C205" s="7">
        <v>3110</v>
      </c>
      <c r="D205" s="8" t="s">
        <v>129</v>
      </c>
      <c r="E205" s="9">
        <v>710000</v>
      </c>
    </row>
    <row r="206" spans="1:5" ht="12.75">
      <c r="A206" s="7"/>
      <c r="B206" s="8" t="s">
        <v>19</v>
      </c>
      <c r="C206" s="7"/>
      <c r="D206" s="7"/>
      <c r="E206" s="9">
        <f>SUM(E205)</f>
        <v>710000</v>
      </c>
    </row>
    <row r="207" spans="1:5" ht="12.75">
      <c r="A207" s="7"/>
      <c r="B207" s="7">
        <v>85295</v>
      </c>
      <c r="C207" s="7"/>
      <c r="D207" s="8" t="s">
        <v>130</v>
      </c>
      <c r="E207" s="9"/>
    </row>
    <row r="208" spans="1:8" ht="12.75">
      <c r="A208" s="7"/>
      <c r="B208" s="7"/>
      <c r="C208" s="7">
        <v>4010</v>
      </c>
      <c r="D208" s="8" t="s">
        <v>15</v>
      </c>
      <c r="E208" s="9">
        <v>43200</v>
      </c>
      <c r="H208" s="14"/>
    </row>
    <row r="209" spans="1:8" ht="12.75">
      <c r="A209" s="7"/>
      <c r="B209" s="7"/>
      <c r="C209" s="7">
        <v>4040</v>
      </c>
      <c r="D209" s="8" t="s">
        <v>69</v>
      </c>
      <c r="E209" s="9">
        <v>2000</v>
      </c>
      <c r="H209" s="14"/>
    </row>
    <row r="210" spans="1:8" ht="12.75">
      <c r="A210" s="7"/>
      <c r="B210" s="7"/>
      <c r="C210" s="7">
        <v>4110</v>
      </c>
      <c r="D210" s="8" t="s">
        <v>16</v>
      </c>
      <c r="E210" s="9">
        <v>7800</v>
      </c>
      <c r="H210" s="14"/>
    </row>
    <row r="211" spans="1:8" ht="12.75">
      <c r="A211" s="7"/>
      <c r="B211" s="7"/>
      <c r="C211" s="7">
        <v>4120</v>
      </c>
      <c r="D211" s="8" t="s">
        <v>17</v>
      </c>
      <c r="E211" s="9">
        <v>1200</v>
      </c>
      <c r="H211" s="14"/>
    </row>
    <row r="212" spans="1:5" ht="12.75">
      <c r="A212" s="7"/>
      <c r="B212" s="7"/>
      <c r="C212" s="7">
        <v>4220</v>
      </c>
      <c r="D212" s="8" t="s">
        <v>131</v>
      </c>
      <c r="E212" s="9">
        <v>7300</v>
      </c>
    </row>
    <row r="213" spans="1:5" ht="12.75">
      <c r="A213" s="7"/>
      <c r="B213" s="7"/>
      <c r="C213" s="7">
        <v>4280</v>
      </c>
      <c r="D213" s="8" t="s">
        <v>71</v>
      </c>
      <c r="E213" s="9">
        <v>800</v>
      </c>
    </row>
    <row r="214" spans="1:5" ht="12.75">
      <c r="A214" s="7"/>
      <c r="B214" s="7"/>
      <c r="C214" s="7">
        <v>4440</v>
      </c>
      <c r="D214" s="8" t="s">
        <v>74</v>
      </c>
      <c r="E214" s="9">
        <v>3000</v>
      </c>
    </row>
    <row r="215" spans="1:5" ht="12.75">
      <c r="A215" s="7"/>
      <c r="B215" s="8" t="s">
        <v>19</v>
      </c>
      <c r="C215" s="7"/>
      <c r="D215" s="7"/>
      <c r="E215" s="9">
        <f>SUM(E208:E214)</f>
        <v>65300</v>
      </c>
    </row>
    <row r="216" spans="1:5" ht="12.75">
      <c r="A216" s="11" t="s">
        <v>132</v>
      </c>
      <c r="B216" s="11"/>
      <c r="C216" s="11"/>
      <c r="D216" s="11"/>
      <c r="E216" s="12">
        <f>SUM(E215,E206)</f>
        <v>775300</v>
      </c>
    </row>
    <row r="217" spans="1:5" ht="12.75">
      <c r="A217" s="7">
        <v>854</v>
      </c>
      <c r="B217" s="7"/>
      <c r="C217" s="7"/>
      <c r="D217" s="8" t="s">
        <v>133</v>
      </c>
      <c r="E217" s="9"/>
    </row>
    <row r="218" spans="1:5" ht="12.75">
      <c r="A218" s="7"/>
      <c r="B218" s="7">
        <v>85415</v>
      </c>
      <c r="C218" s="7"/>
      <c r="D218" s="8" t="s">
        <v>134</v>
      </c>
      <c r="E218" s="9"/>
    </row>
    <row r="219" spans="1:5" ht="21.75">
      <c r="A219" s="7"/>
      <c r="B219" s="7"/>
      <c r="C219" s="7">
        <v>3240</v>
      </c>
      <c r="D219" s="10" t="s">
        <v>135</v>
      </c>
      <c r="E219" s="9">
        <v>5000</v>
      </c>
    </row>
    <row r="220" spans="1:5" ht="12.75">
      <c r="A220" s="7"/>
      <c r="B220" s="8" t="s">
        <v>19</v>
      </c>
      <c r="C220" s="7"/>
      <c r="D220" s="7"/>
      <c r="E220" s="9">
        <f>SUM(E219)</f>
        <v>5000</v>
      </c>
    </row>
    <row r="221" spans="1:5" ht="12.75">
      <c r="A221" s="11" t="s">
        <v>136</v>
      </c>
      <c r="B221" s="7"/>
      <c r="C221" s="7"/>
      <c r="D221" s="7"/>
      <c r="E221" s="12">
        <f>SUM(E220)</f>
        <v>5000</v>
      </c>
    </row>
    <row r="222" spans="1:5" ht="12.75">
      <c r="A222" s="7">
        <v>900</v>
      </c>
      <c r="B222" s="7"/>
      <c r="C222" s="7"/>
      <c r="D222" s="5" t="s">
        <v>137</v>
      </c>
      <c r="E222" s="12"/>
    </row>
    <row r="223" spans="1:5" ht="12.75">
      <c r="A223" s="11"/>
      <c r="B223" s="7">
        <v>90001</v>
      </c>
      <c r="C223" s="7"/>
      <c r="D223" s="8" t="s">
        <v>138</v>
      </c>
      <c r="E223" s="9"/>
    </row>
    <row r="224" spans="1:5" ht="21.75">
      <c r="A224" s="11"/>
      <c r="B224" s="7"/>
      <c r="C224" s="7">
        <v>6050</v>
      </c>
      <c r="D224" s="10" t="s">
        <v>139</v>
      </c>
      <c r="E224" s="9">
        <v>50000</v>
      </c>
    </row>
    <row r="225" spans="1:5" ht="12.75">
      <c r="A225" s="11"/>
      <c r="B225" s="8" t="s">
        <v>19</v>
      </c>
      <c r="C225" s="7"/>
      <c r="D225" s="10"/>
      <c r="E225" s="9">
        <f>SUM(E224)</f>
        <v>50000</v>
      </c>
    </row>
    <row r="226" spans="1:5" ht="12.75">
      <c r="A226" s="11"/>
      <c r="B226" s="7">
        <v>90002</v>
      </c>
      <c r="C226" s="7"/>
      <c r="D226" s="10" t="s">
        <v>140</v>
      </c>
      <c r="E226" s="9"/>
    </row>
    <row r="227" spans="1:5" ht="21.75">
      <c r="A227" s="11"/>
      <c r="B227" s="7"/>
      <c r="C227" s="7">
        <v>4300</v>
      </c>
      <c r="D227" s="10" t="s">
        <v>141</v>
      </c>
      <c r="E227" s="9">
        <v>12000</v>
      </c>
    </row>
    <row r="228" spans="1:5" ht="32.25">
      <c r="A228" s="11"/>
      <c r="B228" s="7"/>
      <c r="C228" s="7">
        <v>6050</v>
      </c>
      <c r="D228" s="10" t="s">
        <v>142</v>
      </c>
      <c r="E228" s="9">
        <v>30000</v>
      </c>
    </row>
    <row r="229" spans="1:5" ht="12.75">
      <c r="A229" s="11"/>
      <c r="B229" s="8" t="s">
        <v>19</v>
      </c>
      <c r="C229" s="7"/>
      <c r="D229" s="10"/>
      <c r="E229" s="9">
        <f>SUM(E227:E228)</f>
        <v>42000</v>
      </c>
    </row>
    <row r="230" spans="1:5" ht="15" customHeight="1">
      <c r="A230" s="7"/>
      <c r="B230" s="7">
        <v>90003</v>
      </c>
      <c r="C230" s="7"/>
      <c r="D230" s="8" t="s">
        <v>143</v>
      </c>
      <c r="E230" s="9"/>
    </row>
    <row r="231" spans="1:5" ht="30" customHeight="1">
      <c r="A231" s="7"/>
      <c r="B231" s="7"/>
      <c r="C231" s="7">
        <v>4300</v>
      </c>
      <c r="D231" s="10" t="s">
        <v>144</v>
      </c>
      <c r="E231" s="9">
        <v>55000</v>
      </c>
    </row>
    <row r="232" spans="1:5" ht="24" customHeight="1">
      <c r="A232" s="7"/>
      <c r="B232" s="7"/>
      <c r="C232" s="7">
        <v>4210</v>
      </c>
      <c r="D232" s="10" t="s">
        <v>145</v>
      </c>
      <c r="E232" s="9">
        <v>5000</v>
      </c>
    </row>
    <row r="233" spans="1:5" ht="12.75">
      <c r="A233" s="7"/>
      <c r="B233" s="8" t="s">
        <v>19</v>
      </c>
      <c r="C233" s="7"/>
      <c r="D233" s="7"/>
      <c r="E233" s="9">
        <f>SUM(E231:E232)</f>
        <v>60000</v>
      </c>
    </row>
    <row r="234" spans="1:5" ht="12.75">
      <c r="A234" s="7"/>
      <c r="B234" s="7">
        <v>90004</v>
      </c>
      <c r="C234" s="7"/>
      <c r="D234" s="8" t="s">
        <v>146</v>
      </c>
      <c r="E234" s="9"/>
    </row>
    <row r="235" spans="1:5" ht="12.75">
      <c r="A235" s="7"/>
      <c r="B235" s="7"/>
      <c r="C235" s="7">
        <v>4300</v>
      </c>
      <c r="D235" s="8" t="s">
        <v>32</v>
      </c>
      <c r="E235" s="9">
        <v>50000</v>
      </c>
    </row>
    <row r="236" spans="1:5" ht="12.75">
      <c r="A236" s="7"/>
      <c r="B236" s="8" t="s">
        <v>19</v>
      </c>
      <c r="C236" s="7"/>
      <c r="D236" s="7"/>
      <c r="E236" s="9">
        <f>SUM(E235)</f>
        <v>50000</v>
      </c>
    </row>
    <row r="237" spans="1:5" ht="12.75">
      <c r="A237" s="7"/>
      <c r="B237" s="7">
        <v>90015</v>
      </c>
      <c r="C237" s="7"/>
      <c r="D237" s="8" t="s">
        <v>147</v>
      </c>
      <c r="E237" s="9"/>
    </row>
    <row r="238" spans="1:5" ht="12.75">
      <c r="A238" s="7"/>
      <c r="B238" s="7"/>
      <c r="C238" s="7">
        <v>4260</v>
      </c>
      <c r="D238" s="8" t="s">
        <v>72</v>
      </c>
      <c r="E238" s="9">
        <v>120000</v>
      </c>
    </row>
    <row r="239" spans="1:5" ht="12.75">
      <c r="A239" s="7"/>
      <c r="B239" s="7"/>
      <c r="C239" s="7">
        <v>4270</v>
      </c>
      <c r="D239" s="8" t="s">
        <v>73</v>
      </c>
      <c r="E239" s="9">
        <v>30000</v>
      </c>
    </row>
    <row r="240" spans="1:5" ht="32.25">
      <c r="A240" s="7"/>
      <c r="B240" s="7"/>
      <c r="C240" s="7">
        <v>6050</v>
      </c>
      <c r="D240" s="10" t="s">
        <v>148</v>
      </c>
      <c r="E240" s="9">
        <v>130000</v>
      </c>
    </row>
    <row r="241" spans="1:5" ht="12.75">
      <c r="A241" s="7"/>
      <c r="B241" s="8" t="s">
        <v>19</v>
      </c>
      <c r="C241" s="7"/>
      <c r="D241" s="7"/>
      <c r="E241" s="9">
        <f>SUM(E238:E240)</f>
        <v>280000</v>
      </c>
    </row>
    <row r="242" spans="1:5" ht="21.75">
      <c r="A242" s="7"/>
      <c r="B242" s="7">
        <v>90019</v>
      </c>
      <c r="C242" s="7"/>
      <c r="D242" s="10" t="s">
        <v>149</v>
      </c>
      <c r="E242" s="9"/>
    </row>
    <row r="243" spans="1:5" ht="12.75">
      <c r="A243" s="7"/>
      <c r="B243" s="7"/>
      <c r="C243" s="7">
        <v>4430</v>
      </c>
      <c r="D243" s="8" t="s">
        <v>51</v>
      </c>
      <c r="E243" s="9">
        <v>40000</v>
      </c>
    </row>
    <row r="244" spans="1:5" ht="12.75">
      <c r="A244" s="7"/>
      <c r="B244" s="8" t="s">
        <v>19</v>
      </c>
      <c r="C244" s="7"/>
      <c r="D244" s="7"/>
      <c r="E244" s="9">
        <f>SUM(E243)</f>
        <v>40000</v>
      </c>
    </row>
    <row r="245" spans="1:5" ht="12.75">
      <c r="A245" s="7"/>
      <c r="B245" s="7">
        <v>90095</v>
      </c>
      <c r="C245" s="7"/>
      <c r="D245" s="8" t="s">
        <v>30</v>
      </c>
      <c r="E245" s="9"/>
    </row>
    <row r="246" spans="1:5" ht="12.75">
      <c r="A246" s="7"/>
      <c r="B246" s="7"/>
      <c r="C246" s="7">
        <v>4210</v>
      </c>
      <c r="D246" s="8" t="s">
        <v>18</v>
      </c>
      <c r="E246" s="9">
        <f>36400-3500+2000</f>
        <v>34900</v>
      </c>
    </row>
    <row r="247" spans="1:5" ht="70.5" customHeight="1">
      <c r="A247" s="7"/>
      <c r="B247" s="7"/>
      <c r="C247" s="7"/>
      <c r="D247" s="10" t="s">
        <v>150</v>
      </c>
      <c r="E247" s="9"/>
    </row>
    <row r="248" spans="1:5" ht="12" customHeight="1">
      <c r="A248" s="7"/>
      <c r="B248" s="7"/>
      <c r="C248" s="7"/>
      <c r="D248" s="10" t="s">
        <v>151</v>
      </c>
      <c r="E248" s="9"/>
    </row>
    <row r="249" spans="1:5" ht="12.75">
      <c r="A249" s="7"/>
      <c r="B249" s="7"/>
      <c r="C249" s="7">
        <v>4300</v>
      </c>
      <c r="D249" s="8" t="s">
        <v>152</v>
      </c>
      <c r="E249" s="9">
        <v>41000</v>
      </c>
    </row>
    <row r="250" spans="1:5" ht="21.75">
      <c r="A250" s="7"/>
      <c r="B250" s="7"/>
      <c r="C250" s="7"/>
      <c r="D250" s="10" t="s">
        <v>153</v>
      </c>
      <c r="E250" s="9"/>
    </row>
    <row r="251" spans="1:5" ht="12.75">
      <c r="A251" s="7"/>
      <c r="B251" s="7"/>
      <c r="C251" s="7"/>
      <c r="D251" s="10" t="s">
        <v>154</v>
      </c>
      <c r="E251" s="9"/>
    </row>
    <row r="252" spans="1:5" ht="12.75">
      <c r="A252" s="7"/>
      <c r="B252" s="7"/>
      <c r="C252" s="7"/>
      <c r="D252" s="8" t="s">
        <v>155</v>
      </c>
      <c r="E252" s="9"/>
    </row>
    <row r="253" spans="1:5" ht="21.75">
      <c r="A253" s="7"/>
      <c r="B253" s="7"/>
      <c r="C253" s="7"/>
      <c r="D253" s="23" t="s">
        <v>156</v>
      </c>
      <c r="E253" s="9"/>
    </row>
    <row r="254" spans="1:5" ht="12.75">
      <c r="A254" s="7"/>
      <c r="B254" s="7"/>
      <c r="C254" s="7"/>
      <c r="D254" s="8" t="s">
        <v>157</v>
      </c>
      <c r="E254" s="9"/>
    </row>
    <row r="255" spans="1:5" ht="12.75">
      <c r="A255" s="7"/>
      <c r="B255" s="7"/>
      <c r="C255" s="7"/>
      <c r="D255" s="10" t="s">
        <v>158</v>
      </c>
      <c r="E255" s="9"/>
    </row>
    <row r="256" spans="1:5" ht="12.75">
      <c r="A256" s="7"/>
      <c r="B256" s="7"/>
      <c r="C256" s="7">
        <v>4430</v>
      </c>
      <c r="D256" s="10" t="s">
        <v>51</v>
      </c>
      <c r="E256" s="9">
        <v>5200</v>
      </c>
    </row>
    <row r="257" spans="1:5" ht="12.75">
      <c r="A257" s="7"/>
      <c r="B257" s="7"/>
      <c r="C257" s="7"/>
      <c r="D257" s="8" t="s">
        <v>159</v>
      </c>
      <c r="E257" s="9"/>
    </row>
    <row r="258" spans="1:5" ht="24.75" customHeight="1">
      <c r="A258" s="7"/>
      <c r="B258" s="7"/>
      <c r="C258" s="7"/>
      <c r="D258" s="10" t="s">
        <v>160</v>
      </c>
      <c r="E258" s="9"/>
    </row>
    <row r="259" spans="1:5" ht="12.75">
      <c r="A259" s="7"/>
      <c r="B259" s="8" t="s">
        <v>19</v>
      </c>
      <c r="C259" s="7"/>
      <c r="D259" s="7"/>
      <c r="E259" s="9">
        <f>SUM(E246:E256)</f>
        <v>81100</v>
      </c>
    </row>
    <row r="260" spans="1:5" ht="12.75">
      <c r="A260" s="11" t="s">
        <v>161</v>
      </c>
      <c r="B260" s="11"/>
      <c r="C260" s="11"/>
      <c r="D260" s="11"/>
      <c r="E260" s="12">
        <f>SUM(E259,E244,E241,E236,E233,E229,E225)</f>
        <v>603100</v>
      </c>
    </row>
    <row r="261" spans="1:5" ht="12.75">
      <c r="A261" s="7">
        <v>921</v>
      </c>
      <c r="B261" s="7"/>
      <c r="C261" s="7"/>
      <c r="D261" s="5" t="s">
        <v>162</v>
      </c>
      <c r="E261" s="9"/>
    </row>
    <row r="262" spans="1:5" ht="16.5" customHeight="1">
      <c r="A262" s="7"/>
      <c r="B262" s="7">
        <v>92109</v>
      </c>
      <c r="C262" s="7"/>
      <c r="D262" s="8" t="s">
        <v>163</v>
      </c>
      <c r="E262" s="9"/>
    </row>
    <row r="263" spans="1:5" ht="21.75" customHeight="1">
      <c r="A263" s="7"/>
      <c r="B263" s="7"/>
      <c r="C263" s="7">
        <v>2480</v>
      </c>
      <c r="D263" s="10" t="s">
        <v>164</v>
      </c>
      <c r="E263" s="9">
        <v>455300</v>
      </c>
    </row>
    <row r="264" spans="1:5" ht="12.75">
      <c r="A264" s="7"/>
      <c r="B264" s="7"/>
      <c r="C264" s="7"/>
      <c r="D264" s="8" t="s">
        <v>165</v>
      </c>
      <c r="E264" s="9"/>
    </row>
    <row r="265" spans="1:5" ht="12.75">
      <c r="A265" s="7"/>
      <c r="B265" s="7"/>
      <c r="C265" s="7"/>
      <c r="D265" s="8" t="s">
        <v>166</v>
      </c>
      <c r="E265" s="9"/>
    </row>
    <row r="266" spans="1:5" ht="12.75" customHeight="1">
      <c r="A266" s="7"/>
      <c r="B266" s="7"/>
      <c r="C266" s="7">
        <v>4210</v>
      </c>
      <c r="D266" s="8" t="s">
        <v>18</v>
      </c>
      <c r="E266" s="9">
        <f>11500+1400</f>
        <v>12900</v>
      </c>
    </row>
    <row r="267" spans="1:5" ht="22.5" customHeight="1">
      <c r="A267" s="7"/>
      <c r="B267" s="7"/>
      <c r="C267" s="7"/>
      <c r="D267" s="10" t="s">
        <v>167</v>
      </c>
      <c r="E267" s="9"/>
    </row>
    <row r="268" spans="1:5" ht="27" customHeight="1">
      <c r="A268" s="7"/>
      <c r="B268" s="7"/>
      <c r="C268" s="7">
        <v>6059</v>
      </c>
      <c r="D268" s="10" t="s">
        <v>168</v>
      </c>
      <c r="E268" s="9">
        <v>97806</v>
      </c>
    </row>
    <row r="269" spans="1:5" ht="26.25" customHeight="1">
      <c r="A269" s="7"/>
      <c r="B269" s="7"/>
      <c r="C269" s="7">
        <v>6058</v>
      </c>
      <c r="D269" s="10" t="s">
        <v>169</v>
      </c>
      <c r="E269" s="9">
        <v>186294</v>
      </c>
    </row>
    <row r="270" spans="1:5" ht="12.75">
      <c r="A270" s="7"/>
      <c r="B270" s="8" t="s">
        <v>19</v>
      </c>
      <c r="C270" s="7"/>
      <c r="D270" s="7"/>
      <c r="E270" s="9">
        <f>SUM(E263:E269)</f>
        <v>752300</v>
      </c>
    </row>
    <row r="271" spans="1:5" ht="12.75">
      <c r="A271" s="7"/>
      <c r="B271" s="7">
        <v>92116</v>
      </c>
      <c r="C271" s="7"/>
      <c r="D271" s="8" t="s">
        <v>170</v>
      </c>
      <c r="E271" s="9"/>
    </row>
    <row r="272" spans="1:5" ht="24.75" customHeight="1">
      <c r="A272" s="7"/>
      <c r="B272" s="7"/>
      <c r="C272" s="7">
        <v>2480</v>
      </c>
      <c r="D272" s="10" t="s">
        <v>171</v>
      </c>
      <c r="E272" s="9">
        <v>170000</v>
      </c>
    </row>
    <row r="273" spans="1:5" ht="18" customHeight="1">
      <c r="A273" s="7"/>
      <c r="B273" s="8" t="s">
        <v>19</v>
      </c>
      <c r="C273" s="7"/>
      <c r="D273" s="7"/>
      <c r="E273" s="9">
        <f>SUM(E272)</f>
        <v>170000</v>
      </c>
    </row>
    <row r="274" spans="1:5" ht="12.75">
      <c r="A274" s="7"/>
      <c r="B274" s="7">
        <v>92120</v>
      </c>
      <c r="C274" s="7"/>
      <c r="D274" s="8" t="s">
        <v>172</v>
      </c>
      <c r="E274" s="9"/>
    </row>
    <row r="275" spans="1:5" ht="27.75" customHeight="1">
      <c r="A275" s="7"/>
      <c r="B275" s="7"/>
      <c r="C275" s="7">
        <v>4300</v>
      </c>
      <c r="D275" s="10" t="s">
        <v>173</v>
      </c>
      <c r="E275" s="9">
        <v>4000</v>
      </c>
    </row>
    <row r="276" spans="1:5" ht="12.75">
      <c r="A276" s="7"/>
      <c r="B276" s="8" t="s">
        <v>19</v>
      </c>
      <c r="C276" s="7"/>
      <c r="D276" s="7"/>
      <c r="E276" s="9">
        <f>SUM(E275)</f>
        <v>4000</v>
      </c>
    </row>
    <row r="277" spans="1:5" ht="12.75">
      <c r="A277" s="7"/>
      <c r="B277" s="7">
        <v>92195</v>
      </c>
      <c r="C277" s="7"/>
      <c r="D277" s="8" t="s">
        <v>30</v>
      </c>
      <c r="E277" s="9"/>
    </row>
    <row r="278" spans="1:5" ht="12.75">
      <c r="A278" s="7"/>
      <c r="B278" s="7"/>
      <c r="C278" s="7">
        <v>4210</v>
      </c>
      <c r="D278" s="8" t="s">
        <v>18</v>
      </c>
      <c r="E278" s="9">
        <v>18300</v>
      </c>
    </row>
    <row r="279" spans="1:5" ht="21.75">
      <c r="A279" s="7"/>
      <c r="B279" s="7"/>
      <c r="C279" s="7"/>
      <c r="D279" s="10" t="s">
        <v>174</v>
      </c>
      <c r="E279" s="9"/>
    </row>
    <row r="280" spans="1:5" ht="12.75">
      <c r="A280" s="7"/>
      <c r="B280" s="7"/>
      <c r="C280" s="7"/>
      <c r="D280" s="8" t="s">
        <v>175</v>
      </c>
      <c r="E280" s="9"/>
    </row>
    <row r="281" spans="1:5" ht="12.75">
      <c r="A281" s="7"/>
      <c r="B281" s="7"/>
      <c r="C281" s="7">
        <v>4300</v>
      </c>
      <c r="D281" s="8" t="s">
        <v>32</v>
      </c>
      <c r="E281" s="9">
        <v>16500</v>
      </c>
    </row>
    <row r="282" spans="1:5" ht="12.75">
      <c r="A282" s="7"/>
      <c r="B282" s="8" t="s">
        <v>19</v>
      </c>
      <c r="C282" s="7"/>
      <c r="D282" s="11"/>
      <c r="E282" s="9">
        <f>SUM(E278:E281)</f>
        <v>34800</v>
      </c>
    </row>
    <row r="283" spans="1:5" ht="12.75">
      <c r="A283" s="11" t="s">
        <v>176</v>
      </c>
      <c r="B283" s="11"/>
      <c r="C283" s="11"/>
      <c r="D283" s="5"/>
      <c r="E283" s="12">
        <f>SUM(E282,E276,E273,E270)</f>
        <v>961100</v>
      </c>
    </row>
    <row r="284" spans="1:5" ht="12.75">
      <c r="A284" s="7">
        <v>926</v>
      </c>
      <c r="B284" s="11"/>
      <c r="C284" s="11"/>
      <c r="D284" s="5" t="s">
        <v>177</v>
      </c>
      <c r="E284" s="12"/>
    </row>
    <row r="285" spans="1:5" ht="12.75">
      <c r="A285" s="7"/>
      <c r="B285" s="7">
        <v>92601</v>
      </c>
      <c r="C285" s="7"/>
      <c r="D285" s="8" t="s">
        <v>178</v>
      </c>
      <c r="E285" s="9"/>
    </row>
    <row r="286" spans="1:8" ht="12.75">
      <c r="A286" s="7"/>
      <c r="B286" s="7"/>
      <c r="C286" s="7">
        <v>4170</v>
      </c>
      <c r="D286" s="8" t="s">
        <v>179</v>
      </c>
      <c r="E286" s="9">
        <v>14352</v>
      </c>
      <c r="H286" s="15"/>
    </row>
    <row r="287" spans="1:8" ht="12.75">
      <c r="A287" s="7"/>
      <c r="B287" s="7"/>
      <c r="C287" s="7">
        <v>4110</v>
      </c>
      <c r="D287" s="8" t="s">
        <v>16</v>
      </c>
      <c r="E287" s="9">
        <v>2473</v>
      </c>
      <c r="H287" s="15"/>
    </row>
    <row r="288" spans="1:8" ht="12.75">
      <c r="A288" s="7"/>
      <c r="B288" s="7"/>
      <c r="C288" s="7">
        <v>4120</v>
      </c>
      <c r="D288" s="8" t="s">
        <v>17</v>
      </c>
      <c r="E288" s="9">
        <v>375</v>
      </c>
      <c r="H288" s="15"/>
    </row>
    <row r="289" spans="1:8" ht="12.75">
      <c r="A289" s="9"/>
      <c r="B289" s="9"/>
      <c r="C289" s="7">
        <v>4210</v>
      </c>
      <c r="D289" s="10" t="s">
        <v>18</v>
      </c>
      <c r="E289" s="9">
        <v>12800</v>
      </c>
      <c r="H289" s="14"/>
    </row>
    <row r="290" spans="1:5" ht="12.75">
      <c r="A290" s="9"/>
      <c r="B290" s="9"/>
      <c r="C290" s="7">
        <v>4260</v>
      </c>
      <c r="D290" s="8" t="s">
        <v>72</v>
      </c>
      <c r="E290" s="9">
        <v>83500</v>
      </c>
    </row>
    <row r="291" spans="1:5" ht="12.75">
      <c r="A291" s="9"/>
      <c r="B291" s="9"/>
      <c r="C291" s="7">
        <v>4280</v>
      </c>
      <c r="D291" s="8" t="s">
        <v>71</v>
      </c>
      <c r="E291" s="9">
        <v>200</v>
      </c>
    </row>
    <row r="292" spans="1:5" ht="32.25">
      <c r="A292" s="9"/>
      <c r="B292" s="9"/>
      <c r="C292" s="7">
        <v>4300</v>
      </c>
      <c r="D292" s="10" t="s">
        <v>180</v>
      </c>
      <c r="E292" s="9">
        <v>4500</v>
      </c>
    </row>
    <row r="293" spans="1:5" ht="12.75">
      <c r="A293" s="9"/>
      <c r="B293" s="9"/>
      <c r="C293" s="7">
        <v>4430</v>
      </c>
      <c r="D293" s="8" t="s">
        <v>51</v>
      </c>
      <c r="E293" s="9">
        <v>1000</v>
      </c>
    </row>
    <row r="294" spans="1:5" ht="21.75">
      <c r="A294" s="9"/>
      <c r="B294" s="9"/>
      <c r="C294" s="7">
        <v>6050</v>
      </c>
      <c r="D294" s="10" t="s">
        <v>181</v>
      </c>
      <c r="E294" s="9">
        <v>50000</v>
      </c>
    </row>
    <row r="295" spans="1:5" ht="12.75">
      <c r="A295" s="9"/>
      <c r="B295" s="8" t="s">
        <v>19</v>
      </c>
      <c r="C295" s="7"/>
      <c r="D295" s="10"/>
      <c r="E295" s="9">
        <f>SUM(E286:E294)</f>
        <v>169200</v>
      </c>
    </row>
    <row r="296" spans="1:5" ht="12.75">
      <c r="A296" s="9"/>
      <c r="B296" s="7">
        <v>92605</v>
      </c>
      <c r="C296" s="7"/>
      <c r="D296" s="8" t="s">
        <v>182</v>
      </c>
      <c r="E296" s="9"/>
    </row>
    <row r="297" spans="1:5" ht="24.75" customHeight="1">
      <c r="A297" s="9"/>
      <c r="B297" s="7"/>
      <c r="C297" s="7">
        <v>2630</v>
      </c>
      <c r="D297" s="13" t="s">
        <v>183</v>
      </c>
      <c r="E297" s="9">
        <v>55000</v>
      </c>
    </row>
    <row r="298" spans="1:5" ht="12.75">
      <c r="A298" s="9"/>
      <c r="B298" s="9"/>
      <c r="C298" s="7">
        <v>4210</v>
      </c>
      <c r="D298" s="8" t="s">
        <v>18</v>
      </c>
      <c r="E298" s="9">
        <f>12200+2200</f>
        <v>14400</v>
      </c>
    </row>
    <row r="299" spans="1:5" ht="36.75" customHeight="1">
      <c r="A299" s="9"/>
      <c r="B299" s="9"/>
      <c r="C299" s="7"/>
      <c r="D299" s="10" t="s">
        <v>184</v>
      </c>
      <c r="E299" s="9"/>
    </row>
    <row r="300" spans="1:5" ht="12.75">
      <c r="A300" s="9"/>
      <c r="B300" s="9"/>
      <c r="C300" s="7"/>
      <c r="D300" s="8" t="s">
        <v>185</v>
      </c>
      <c r="E300" s="9"/>
    </row>
    <row r="301" spans="1:5" ht="12.75">
      <c r="A301" s="9"/>
      <c r="B301" s="9"/>
      <c r="C301" s="7">
        <v>4300</v>
      </c>
      <c r="D301" s="8" t="s">
        <v>186</v>
      </c>
      <c r="E301" s="9">
        <v>5000</v>
      </c>
    </row>
    <row r="302" spans="1:5" ht="12.75">
      <c r="A302" s="9"/>
      <c r="B302" s="9"/>
      <c r="C302" s="7">
        <v>4430</v>
      </c>
      <c r="D302" s="8" t="s">
        <v>51</v>
      </c>
      <c r="E302" s="9">
        <v>3000</v>
      </c>
    </row>
    <row r="303" spans="1:5" ht="12.75">
      <c r="A303" s="9"/>
      <c r="B303" s="8" t="s">
        <v>19</v>
      </c>
      <c r="C303" s="7"/>
      <c r="D303" s="12"/>
      <c r="E303" s="9">
        <f>SUM(E297:E302)</f>
        <v>77400</v>
      </c>
    </row>
    <row r="304" spans="1:5" ht="12.75">
      <c r="A304" s="11" t="s">
        <v>187</v>
      </c>
      <c r="B304" s="12"/>
      <c r="C304" s="12"/>
      <c r="D304" s="24"/>
      <c r="E304" s="12">
        <f>SUM(E303,E295)</f>
        <v>246600</v>
      </c>
    </row>
    <row r="305" spans="1:5" ht="12.75">
      <c r="A305" s="9"/>
      <c r="B305" s="9"/>
      <c r="C305" s="9"/>
      <c r="D305" s="25" t="s">
        <v>188</v>
      </c>
      <c r="E305" s="12">
        <f>E304+E283+E260+E221+E216+E202+E193+E158+E152+E147+E137+E104+E64+E54+E44+E33+E29</f>
        <v>7820156</v>
      </c>
    </row>
    <row r="306" spans="1:5" ht="12.75">
      <c r="A306" s="15"/>
      <c r="B306" s="15"/>
      <c r="C306" s="15"/>
      <c r="D306" s="26"/>
      <c r="E306" s="27"/>
    </row>
    <row r="307" spans="1:5" ht="12.75">
      <c r="A307" s="15"/>
      <c r="B307" s="15"/>
      <c r="C307" s="15"/>
      <c r="D307" s="26"/>
      <c r="E307" s="27"/>
    </row>
    <row r="308" spans="1:5" ht="12.75">
      <c r="A308" s="3"/>
      <c r="B308" s="3"/>
      <c r="C308" s="15"/>
      <c r="D308" s="26"/>
      <c r="E308" s="27"/>
    </row>
    <row r="309" spans="1:5" ht="12.75">
      <c r="A309" s="15"/>
      <c r="B309" s="15"/>
      <c r="C309" s="15"/>
      <c r="D309" s="26"/>
      <c r="E309" s="27"/>
    </row>
    <row r="310" spans="1:5" ht="12.75">
      <c r="A310" s="15"/>
      <c r="B310" s="15"/>
      <c r="C310" s="15"/>
      <c r="D310" s="26"/>
      <c r="E310" s="27"/>
    </row>
    <row r="311" spans="1:5" ht="12.75">
      <c r="A311" s="15"/>
      <c r="B311" s="15"/>
      <c r="C311" s="15"/>
      <c r="D311" s="26"/>
      <c r="E311" s="27"/>
    </row>
    <row r="312" spans="1:5" ht="12.75">
      <c r="A312" s="15"/>
      <c r="B312" s="15"/>
      <c r="C312" s="15"/>
      <c r="D312" s="26"/>
      <c r="E312" s="27"/>
    </row>
    <row r="313" spans="1:5" ht="12.75">
      <c r="A313" s="15"/>
      <c r="B313" s="15"/>
      <c r="C313" s="15"/>
      <c r="D313" s="26"/>
      <c r="E313" s="27"/>
    </row>
    <row r="314" spans="1:5" ht="12.75">
      <c r="A314" s="15"/>
      <c r="B314" s="15"/>
      <c r="C314" s="15"/>
      <c r="D314" s="26"/>
      <c r="E314" s="27"/>
    </row>
    <row r="315" spans="1:5" ht="12.75">
      <c r="A315" s="15"/>
      <c r="B315" s="15"/>
      <c r="C315" s="15"/>
      <c r="D315" s="26"/>
      <c r="E315" s="27"/>
    </row>
    <row r="316" spans="1:5" ht="12.75">
      <c r="A316" s="15"/>
      <c r="B316" s="15"/>
      <c r="C316" s="15"/>
      <c r="D316" s="26"/>
      <c r="E316" s="27"/>
    </row>
    <row r="317" spans="1:5" ht="12.75">
      <c r="A317" s="15"/>
      <c r="B317" s="15"/>
      <c r="C317" s="15"/>
      <c r="D317" s="26"/>
      <c r="E317" s="27"/>
    </row>
    <row r="318" spans="1:5" ht="12.75">
      <c r="A318" s="15"/>
      <c r="B318" s="15"/>
      <c r="C318" s="15"/>
      <c r="D318" s="26"/>
      <c r="E318" s="27"/>
    </row>
    <row r="319" spans="1:5" ht="12.75">
      <c r="A319" s="15"/>
      <c r="B319" s="15"/>
      <c r="C319" s="15"/>
      <c r="D319" s="26"/>
      <c r="E319" s="27"/>
    </row>
    <row r="320" spans="1:5" ht="12.75">
      <c r="A320" s="15"/>
      <c r="B320" s="15"/>
      <c r="C320" s="15"/>
      <c r="D320" s="26"/>
      <c r="E320" s="27"/>
    </row>
    <row r="321" spans="1:5" ht="12.75">
      <c r="A321" s="15"/>
      <c r="B321" s="15"/>
      <c r="C321" s="15"/>
      <c r="D321" s="26"/>
      <c r="E321" s="27"/>
    </row>
    <row r="322" spans="1:5" ht="12.75">
      <c r="A322" s="15"/>
      <c r="B322" s="15"/>
      <c r="C322" s="15"/>
      <c r="D322" s="26"/>
      <c r="E322" s="27"/>
    </row>
    <row r="323" spans="1:5" ht="12.75">
      <c r="A323" s="15"/>
      <c r="B323" s="15"/>
      <c r="C323" s="15"/>
      <c r="D323" s="26"/>
      <c r="E323" s="27"/>
    </row>
    <row r="324" spans="1:5" ht="12.75">
      <c r="A324" s="15"/>
      <c r="B324" s="15"/>
      <c r="C324" s="15"/>
      <c r="D324" s="26"/>
      <c r="E324" s="27"/>
    </row>
    <row r="325" spans="1:5" ht="12.75">
      <c r="A325" s="15"/>
      <c r="B325" s="15"/>
      <c r="C325" s="15"/>
      <c r="D325" s="26"/>
      <c r="E325" s="27"/>
    </row>
    <row r="326" spans="1:5" ht="12.75">
      <c r="A326" s="15"/>
      <c r="B326" s="15"/>
      <c r="C326" s="15"/>
      <c r="D326" s="26"/>
      <c r="E326" s="27"/>
    </row>
    <row r="327" spans="1:5" ht="12.75">
      <c r="A327" s="15"/>
      <c r="B327" s="15"/>
      <c r="C327" s="15"/>
      <c r="D327" s="1" t="s">
        <v>189</v>
      </c>
      <c r="E327" s="27"/>
    </row>
    <row r="328" spans="1:5" ht="12.75">
      <c r="A328" s="15"/>
      <c r="B328" s="15"/>
      <c r="C328" s="15"/>
      <c r="D328" s="1" t="s">
        <v>1</v>
      </c>
      <c r="E328" s="27"/>
    </row>
    <row r="329" spans="1:5" ht="12.75">
      <c r="A329" s="15"/>
      <c r="B329" s="15"/>
      <c r="C329" s="15"/>
      <c r="D329" s="1" t="s">
        <v>2</v>
      </c>
      <c r="E329" s="27"/>
    </row>
    <row r="330" spans="1:5" ht="12.75">
      <c r="A330" s="15"/>
      <c r="B330" s="15"/>
      <c r="C330" s="15"/>
      <c r="D330" s="1" t="s">
        <v>3</v>
      </c>
      <c r="E330" s="27"/>
    </row>
    <row r="331" spans="1:5" ht="12.75">
      <c r="A331" s="15"/>
      <c r="B331" s="15"/>
      <c r="C331" s="15"/>
      <c r="D331" s="26"/>
      <c r="E331" s="27"/>
    </row>
    <row r="332" spans="1:5" ht="12.75">
      <c r="A332" s="15"/>
      <c r="B332" s="15"/>
      <c r="C332" s="15"/>
      <c r="D332" s="26"/>
      <c r="E332" s="27"/>
    </row>
    <row r="333" spans="1:5" ht="12.75">
      <c r="A333" s="15"/>
      <c r="B333" s="15"/>
      <c r="C333" s="15"/>
      <c r="D333" s="26"/>
      <c r="E333" s="27"/>
    </row>
    <row r="334" spans="1:5" ht="12.75">
      <c r="A334" s="3"/>
      <c r="B334" s="1" t="s">
        <v>190</v>
      </c>
      <c r="C334" s="3"/>
      <c r="D334" s="3"/>
      <c r="E334" s="3"/>
    </row>
    <row r="335" spans="1:5" ht="12.75">
      <c r="A335" s="3"/>
      <c r="B335" s="1" t="s">
        <v>191</v>
      </c>
      <c r="C335" s="3"/>
      <c r="D335" s="2"/>
      <c r="E335" s="3"/>
    </row>
    <row r="336" spans="1:5" ht="12.75">
      <c r="A336" s="3"/>
      <c r="B336" s="3"/>
      <c r="C336" s="3"/>
      <c r="D336" s="2"/>
      <c r="E336" s="3"/>
    </row>
    <row r="337" spans="1:5" ht="12.75">
      <c r="A337" s="3"/>
      <c r="B337" s="2"/>
      <c r="C337" s="2"/>
      <c r="D337" s="28"/>
      <c r="E337" s="3"/>
    </row>
    <row r="338" spans="1:5" ht="12.75">
      <c r="A338" s="4" t="s">
        <v>6</v>
      </c>
      <c r="B338" s="4" t="s">
        <v>7</v>
      </c>
      <c r="C338" s="4" t="s">
        <v>8</v>
      </c>
      <c r="D338" s="29" t="s">
        <v>9</v>
      </c>
      <c r="E338" s="4" t="s">
        <v>10</v>
      </c>
    </row>
    <row r="339" spans="1:5" ht="12.75">
      <c r="A339" s="4">
        <v>1</v>
      </c>
      <c r="B339" s="4">
        <v>2</v>
      </c>
      <c r="C339" s="4">
        <v>3</v>
      </c>
      <c r="D339" s="4">
        <v>4</v>
      </c>
      <c r="E339" s="4">
        <v>5</v>
      </c>
    </row>
    <row r="340" spans="1:5" ht="12.75">
      <c r="A340" s="4">
        <v>750</v>
      </c>
      <c r="B340" s="4"/>
      <c r="C340" s="4"/>
      <c r="D340" s="5" t="s">
        <v>63</v>
      </c>
      <c r="E340" s="4"/>
    </row>
    <row r="341" spans="1:5" ht="12.75">
      <c r="A341" s="7"/>
      <c r="B341" s="7">
        <v>75011</v>
      </c>
      <c r="C341" s="7"/>
      <c r="D341" s="8" t="s">
        <v>192</v>
      </c>
      <c r="E341" s="9"/>
    </row>
    <row r="342" spans="1:5" ht="12.75">
      <c r="A342" s="7"/>
      <c r="B342" s="7"/>
      <c r="C342" s="7">
        <v>4010</v>
      </c>
      <c r="D342" s="8" t="s">
        <v>15</v>
      </c>
      <c r="E342" s="9">
        <v>89186</v>
      </c>
    </row>
    <row r="343" spans="1:5" ht="12.75">
      <c r="A343" s="11" t="s">
        <v>193</v>
      </c>
      <c r="B343" s="7"/>
      <c r="C343" s="7"/>
      <c r="D343" s="12"/>
      <c r="E343" s="12">
        <f>SUM(E342)</f>
        <v>89186</v>
      </c>
    </row>
    <row r="344" spans="1:5" ht="21.75">
      <c r="A344" s="7">
        <v>751</v>
      </c>
      <c r="B344" s="12"/>
      <c r="C344" s="12"/>
      <c r="D344" s="30" t="s">
        <v>194</v>
      </c>
      <c r="E344" s="12"/>
    </row>
    <row r="345" spans="1:5" ht="21.75">
      <c r="A345" s="7"/>
      <c r="B345" s="7">
        <v>75101</v>
      </c>
      <c r="C345" s="7"/>
      <c r="D345" s="13" t="s">
        <v>195</v>
      </c>
      <c r="E345" s="9"/>
    </row>
    <row r="346" spans="1:5" ht="12.75">
      <c r="A346" s="7"/>
      <c r="B346" s="7"/>
      <c r="C346" s="7">
        <v>4210</v>
      </c>
      <c r="D346" s="8" t="s">
        <v>18</v>
      </c>
      <c r="E346" s="9">
        <f>1545-95</f>
        <v>1450</v>
      </c>
    </row>
    <row r="347" spans="1:5" ht="12.75">
      <c r="A347" s="7"/>
      <c r="B347" s="7"/>
      <c r="C347" s="7">
        <v>4170</v>
      </c>
      <c r="D347" s="8" t="s">
        <v>58</v>
      </c>
      <c r="E347" s="9">
        <v>700</v>
      </c>
    </row>
    <row r="348" spans="1:5" ht="12.75">
      <c r="A348" s="7"/>
      <c r="B348" s="7"/>
      <c r="C348" s="7">
        <v>4110</v>
      </c>
      <c r="D348" s="8" t="s">
        <v>16</v>
      </c>
      <c r="E348" s="9">
        <v>121</v>
      </c>
    </row>
    <row r="349" spans="1:5" ht="12.75">
      <c r="A349" s="7"/>
      <c r="B349" s="7"/>
      <c r="C349" s="7">
        <v>4120</v>
      </c>
      <c r="D349" s="8" t="s">
        <v>17</v>
      </c>
      <c r="E349" s="9">
        <v>17</v>
      </c>
    </row>
    <row r="350" spans="1:5" ht="12.75">
      <c r="A350" s="8" t="s">
        <v>196</v>
      </c>
      <c r="B350" s="7"/>
      <c r="C350" s="7"/>
      <c r="D350" s="7"/>
      <c r="E350" s="12">
        <f>SUM(E346:E349)</f>
        <v>2288</v>
      </c>
    </row>
    <row r="351" spans="1:5" ht="12.75">
      <c r="A351" s="7">
        <v>754</v>
      </c>
      <c r="B351" s="11"/>
      <c r="C351" s="11"/>
      <c r="D351" s="5" t="s">
        <v>83</v>
      </c>
      <c r="E351" s="12"/>
    </row>
    <row r="352" spans="1:5" ht="12.75">
      <c r="A352" s="7"/>
      <c r="B352" s="7">
        <v>75414</v>
      </c>
      <c r="C352" s="7"/>
      <c r="D352" s="8" t="s">
        <v>90</v>
      </c>
      <c r="E352" s="9"/>
    </row>
    <row r="353" spans="1:5" ht="12.75">
      <c r="A353" s="9"/>
      <c r="B353" s="7"/>
      <c r="C353" s="7">
        <v>4210</v>
      </c>
      <c r="D353" s="8" t="s">
        <v>18</v>
      </c>
      <c r="E353" s="9">
        <v>1000</v>
      </c>
    </row>
    <row r="354" spans="1:5" ht="12.75">
      <c r="A354" s="11" t="s">
        <v>197</v>
      </c>
      <c r="B354" s="7"/>
      <c r="C354" s="7"/>
      <c r="D354" s="12"/>
      <c r="E354" s="12">
        <f>SUM(E353)</f>
        <v>1000</v>
      </c>
    </row>
    <row r="355" spans="1:5" ht="12.75">
      <c r="A355" s="7">
        <v>852</v>
      </c>
      <c r="B355" s="7"/>
      <c r="C355" s="7"/>
      <c r="D355" s="5" t="s">
        <v>127</v>
      </c>
      <c r="E355" s="9"/>
    </row>
    <row r="356" spans="1:5" ht="21.75">
      <c r="A356" s="11"/>
      <c r="B356" s="7">
        <v>85212</v>
      </c>
      <c r="C356" s="7"/>
      <c r="D356" s="10" t="s">
        <v>198</v>
      </c>
      <c r="E356" s="12"/>
    </row>
    <row r="357" spans="1:8" ht="12.75">
      <c r="A357" s="11"/>
      <c r="B357" s="7"/>
      <c r="C357" s="7">
        <v>3110</v>
      </c>
      <c r="D357" s="8" t="s">
        <v>129</v>
      </c>
      <c r="E357" s="9">
        <v>3925087</v>
      </c>
      <c r="H357" s="15"/>
    </row>
    <row r="358" spans="1:8" ht="12.75">
      <c r="A358" s="11"/>
      <c r="B358" s="7"/>
      <c r="C358" s="7">
        <v>4010</v>
      </c>
      <c r="D358" s="8" t="s">
        <v>15</v>
      </c>
      <c r="E358" s="9">
        <v>43200</v>
      </c>
      <c r="H358" s="15"/>
    </row>
    <row r="359" spans="1:8" ht="12.75">
      <c r="A359" s="11"/>
      <c r="B359" s="7"/>
      <c r="C359" s="7">
        <v>4040</v>
      </c>
      <c r="D359" s="8" t="s">
        <v>69</v>
      </c>
      <c r="E359" s="9">
        <v>1900</v>
      </c>
      <c r="H359" s="15"/>
    </row>
    <row r="360" spans="1:8" ht="32.25">
      <c r="A360" s="11"/>
      <c r="B360" s="7"/>
      <c r="C360" s="7">
        <v>4110</v>
      </c>
      <c r="D360" s="10" t="s">
        <v>199</v>
      </c>
      <c r="E360" s="9">
        <v>79771</v>
      </c>
      <c r="H360" s="15"/>
    </row>
    <row r="361" spans="1:8" ht="12.75">
      <c r="A361" s="11"/>
      <c r="B361" s="7"/>
      <c r="C361" s="7">
        <v>4120</v>
      </c>
      <c r="D361" s="8" t="s">
        <v>17</v>
      </c>
      <c r="E361" s="9">
        <v>1105</v>
      </c>
      <c r="H361" s="15"/>
    </row>
    <row r="362" spans="1:8" ht="12.75">
      <c r="A362" s="11"/>
      <c r="B362" s="7"/>
      <c r="C362" s="7">
        <v>4210</v>
      </c>
      <c r="D362" s="8" t="s">
        <v>18</v>
      </c>
      <c r="E362" s="9">
        <v>28500</v>
      </c>
      <c r="H362" s="15"/>
    </row>
    <row r="363" spans="1:8" ht="12.75">
      <c r="A363" s="11"/>
      <c r="B363" s="7"/>
      <c r="C363" s="7">
        <v>4300</v>
      </c>
      <c r="D363" s="8" t="s">
        <v>32</v>
      </c>
      <c r="E363" s="9">
        <v>35937</v>
      </c>
      <c r="H363" s="15"/>
    </row>
    <row r="364" spans="1:8" ht="12.75">
      <c r="A364" s="11"/>
      <c r="B364" s="7"/>
      <c r="C364" s="7">
        <v>4440</v>
      </c>
      <c r="D364" s="8" t="s">
        <v>89</v>
      </c>
      <c r="E364" s="9">
        <v>1500</v>
      </c>
      <c r="H364" s="15"/>
    </row>
    <row r="365" spans="1:8" ht="32.25">
      <c r="A365" s="11"/>
      <c r="B365" s="7">
        <v>85213</v>
      </c>
      <c r="C365" s="7"/>
      <c r="D365" s="10" t="s">
        <v>200</v>
      </c>
      <c r="E365" s="9"/>
      <c r="H365" s="14"/>
    </row>
    <row r="366" spans="1:5" ht="12.75">
      <c r="A366" s="11"/>
      <c r="B366" s="7"/>
      <c r="C366" s="7">
        <v>4130</v>
      </c>
      <c r="D366" s="8" t="s">
        <v>201</v>
      </c>
      <c r="E366" s="9">
        <v>7500</v>
      </c>
    </row>
    <row r="367" spans="1:5" ht="12.75">
      <c r="A367" s="8" t="s">
        <v>202</v>
      </c>
      <c r="B367" s="7"/>
      <c r="C367" s="7"/>
      <c r="D367" s="7"/>
      <c r="E367" s="9">
        <f>SUM(E356:E366)</f>
        <v>4124500</v>
      </c>
    </row>
    <row r="368" spans="1:5" ht="12.75">
      <c r="A368" s="11"/>
      <c r="B368" s="12"/>
      <c r="C368" s="12"/>
      <c r="D368" s="12" t="s">
        <v>188</v>
      </c>
      <c r="E368" s="12">
        <f>SUM(E354,E350,E343,E367)</f>
        <v>4216974</v>
      </c>
    </row>
    <row r="369" spans="1:5" ht="12.75">
      <c r="A369" s="31"/>
      <c r="B369" s="27"/>
      <c r="C369" s="27"/>
      <c r="D369" s="27"/>
      <c r="E369" s="27"/>
    </row>
    <row r="370" spans="1:5" ht="12.75">
      <c r="A370" s="3"/>
      <c r="B370" s="3"/>
      <c r="C370" s="27"/>
      <c r="D370" s="27"/>
      <c r="E370" t="s">
        <v>203</v>
      </c>
    </row>
    <row r="371" spans="1:5" ht="12.75">
      <c r="A371" s="31"/>
      <c r="B371" s="27"/>
      <c r="C371" s="27"/>
      <c r="D371" s="27"/>
      <c r="E371" s="32" t="s">
        <v>204</v>
      </c>
    </row>
    <row r="372" spans="1:5" ht="12.75">
      <c r="A372" s="31"/>
      <c r="B372" s="27"/>
      <c r="C372" s="27"/>
      <c r="D372" s="27"/>
      <c r="E372" s="27"/>
    </row>
    <row r="373" spans="1:5" ht="12.75">
      <c r="A373" s="31"/>
      <c r="B373" s="27"/>
      <c r="C373" s="27"/>
      <c r="D373" s="27"/>
      <c r="E373" s="27"/>
    </row>
    <row r="374" spans="1:5" ht="12.75">
      <c r="A374" s="31"/>
      <c r="B374" s="27"/>
      <c r="C374" s="27"/>
      <c r="D374" s="27"/>
      <c r="E374" s="27"/>
    </row>
    <row r="375" spans="1:5" ht="12.75">
      <c r="A375" s="31"/>
      <c r="B375" s="27"/>
      <c r="C375" s="27"/>
      <c r="D375" s="27"/>
      <c r="E375" s="27"/>
    </row>
    <row r="376" spans="1:5" ht="12.75">
      <c r="A376" s="31"/>
      <c r="B376" s="27"/>
      <c r="C376" s="27"/>
      <c r="D376" s="27"/>
      <c r="E376" s="27"/>
    </row>
    <row r="377" spans="1:5" ht="12.75">
      <c r="A377" s="31"/>
      <c r="B377" s="27"/>
      <c r="C377" s="27"/>
      <c r="D377" s="27"/>
      <c r="E377" s="27"/>
    </row>
    <row r="378" spans="1:5" ht="12.75">
      <c r="A378" s="31"/>
      <c r="B378" s="27"/>
      <c r="C378" s="27"/>
      <c r="D378" s="27"/>
      <c r="E378" s="27"/>
    </row>
    <row r="379" spans="1:5" ht="12.75">
      <c r="A379" s="31"/>
      <c r="B379" s="27"/>
      <c r="C379" s="27"/>
      <c r="D379" s="27"/>
      <c r="E379" s="27"/>
    </row>
    <row r="380" spans="1:5" ht="12.75">
      <c r="A380" s="31"/>
      <c r="B380" s="27"/>
      <c r="C380" s="27"/>
      <c r="D380" s="27"/>
      <c r="E380" s="27"/>
    </row>
    <row r="381" spans="1:5" ht="12.75">
      <c r="A381" s="31"/>
      <c r="B381" s="27"/>
      <c r="C381" s="27"/>
      <c r="D381" s="27"/>
      <c r="E381" s="27"/>
    </row>
    <row r="382" spans="1:5" ht="12.75">
      <c r="A382" s="31"/>
      <c r="B382" s="27"/>
      <c r="C382" s="27"/>
      <c r="D382" s="1" t="s">
        <v>205</v>
      </c>
      <c r="E382" s="27"/>
    </row>
    <row r="383" spans="1:5" ht="12.75">
      <c r="A383" s="31"/>
      <c r="B383" s="27"/>
      <c r="C383" s="27"/>
      <c r="D383" s="1" t="s">
        <v>1</v>
      </c>
      <c r="E383" s="27"/>
    </row>
    <row r="384" spans="1:5" ht="12.75">
      <c r="A384" s="31"/>
      <c r="B384" s="27"/>
      <c r="C384" s="27"/>
      <c r="D384" s="1" t="s">
        <v>2</v>
      </c>
      <c r="E384" s="27"/>
    </row>
    <row r="385" spans="1:5" ht="12.75">
      <c r="A385" s="31"/>
      <c r="B385" s="27"/>
      <c r="C385" s="27"/>
      <c r="D385" s="1" t="s">
        <v>3</v>
      </c>
      <c r="E385" s="27"/>
    </row>
    <row r="386" spans="1:5" ht="12.75">
      <c r="A386" s="3"/>
      <c r="B386" s="3"/>
      <c r="C386" s="3"/>
      <c r="D386" s="3"/>
      <c r="E386" s="27"/>
    </row>
    <row r="387" spans="1:5" ht="12.75">
      <c r="A387" s="3"/>
      <c r="B387" s="1" t="s">
        <v>190</v>
      </c>
      <c r="C387" s="3"/>
      <c r="D387" s="3"/>
      <c r="E387" s="3"/>
    </row>
    <row r="388" spans="1:5" ht="12.75">
      <c r="A388" s="3"/>
      <c r="B388" s="1" t="s">
        <v>206</v>
      </c>
      <c r="C388" s="3"/>
      <c r="D388" s="2"/>
      <c r="E388" s="3"/>
    </row>
    <row r="389" spans="1:5" ht="12.75">
      <c r="A389" s="3"/>
      <c r="B389" s="2"/>
      <c r="C389" s="2"/>
      <c r="D389" s="28"/>
      <c r="E389" s="3"/>
    </row>
    <row r="390" spans="1:5" ht="12.75">
      <c r="A390" s="4" t="s">
        <v>6</v>
      </c>
      <c r="B390" s="4" t="s">
        <v>7</v>
      </c>
      <c r="C390" s="4" t="s">
        <v>8</v>
      </c>
      <c r="D390" s="29" t="s">
        <v>9</v>
      </c>
      <c r="E390" s="4" t="s">
        <v>10</v>
      </c>
    </row>
    <row r="391" spans="1:5" ht="12.75">
      <c r="A391" s="4">
        <v>1</v>
      </c>
      <c r="B391" s="4">
        <v>2</v>
      </c>
      <c r="C391" s="4">
        <v>3</v>
      </c>
      <c r="D391" s="4">
        <v>4</v>
      </c>
      <c r="E391" s="4">
        <v>5</v>
      </c>
    </row>
    <row r="392" spans="1:5" ht="12.75">
      <c r="A392" s="4">
        <v>750</v>
      </c>
      <c r="B392" s="4"/>
      <c r="C392" s="4"/>
      <c r="D392" s="5" t="s">
        <v>63</v>
      </c>
      <c r="E392" s="4"/>
    </row>
    <row r="393" spans="1:5" ht="12.75">
      <c r="A393" s="7"/>
      <c r="B393" s="7">
        <v>75011</v>
      </c>
      <c r="C393" s="7"/>
      <c r="D393" s="8" t="s">
        <v>192</v>
      </c>
      <c r="E393" s="9"/>
    </row>
    <row r="394" spans="1:5" ht="12.75">
      <c r="A394" s="7"/>
      <c r="B394" s="7"/>
      <c r="C394" s="7">
        <v>4010</v>
      </c>
      <c r="D394" s="33" t="s">
        <v>15</v>
      </c>
      <c r="E394" s="9">
        <v>4535</v>
      </c>
    </row>
    <row r="395" spans="1:5" ht="12.75">
      <c r="A395" s="7"/>
      <c r="B395" s="7"/>
      <c r="C395" s="7"/>
      <c r="D395" s="12" t="s">
        <v>188</v>
      </c>
      <c r="E395" s="12">
        <f>SUM(E394)</f>
        <v>4535</v>
      </c>
    </row>
    <row r="396" spans="1:5" ht="12.75">
      <c r="A396" s="3"/>
      <c r="B396" s="3"/>
      <c r="C396" s="3"/>
      <c r="D396" s="3"/>
      <c r="E396" s="27"/>
    </row>
    <row r="397" spans="1:5" ht="12.75">
      <c r="A397" s="3"/>
      <c r="B397" s="3"/>
      <c r="C397" s="3"/>
      <c r="D397" s="3"/>
      <c r="E397" s="1" t="s">
        <v>203</v>
      </c>
    </row>
    <row r="398" spans="1:5" ht="12.75">
      <c r="A398" s="3"/>
      <c r="B398" s="3"/>
      <c r="C398" s="3"/>
      <c r="D398" s="3"/>
      <c r="E398" s="1" t="s">
        <v>204</v>
      </c>
    </row>
    <row r="399" spans="1:5" ht="12.75">
      <c r="A399" s="3"/>
      <c r="B399" s="3"/>
      <c r="C399" s="3"/>
      <c r="D399" s="3"/>
      <c r="E399" s="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2005-12-27T12:47:43Z</cp:lastPrinted>
  <dcterms:created xsi:type="dcterms:W3CDTF">2000-12-11T07:56:55Z</dcterms:created>
  <dcterms:modified xsi:type="dcterms:W3CDTF">2006-01-03T12:33:52Z</dcterms:modified>
  <cp:category/>
  <cp:version/>
  <cp:contentType/>
  <cp:contentStatus/>
  <cp:revision>1</cp:revision>
</cp:coreProperties>
</file>