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<sst xmlns="http://schemas.openxmlformats.org/spreadsheetml/2006/main" count="108" uniqueCount="91">
  <si>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</si>
  <si>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</si>
  <si>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</si>
  <si>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</si>
  <si>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</si>
  <si>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</si>
  <si>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</si>
  <si>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</si>
  <si>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</si>
  <si>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</si>
  <si>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Dotacje celowe otrzymane z budżetu państwa na zadania bieżące realizowane przez gminę na podstawie porozumień z organami administracji rządowej</t>
  </si>
  <si>
    <t>Urzędy naczelnych organów władzy państwowej ,kontroli i ochrony prawa oraz sądownictwa</t>
  </si>
  <si>
    <t>Bezpieczeńswo publiczne i ochrona przeciwpożarowa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</si>
  <si>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</si>
  <si>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</si>
  <si>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</si>
  <si>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</si>
  <si>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</si>
  <si>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</si>
  <si>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</si>
  <si>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</si>
  <si>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</si>
  <si>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</si>
  <si>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</si>
  <si>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</si>
  <si>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</si>
  <si>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>Wpływy z tytułu przekształcenia prawa użytkowania wieczystego przysługującego osobom fizycznym w prawo własności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</si>
  <si>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</si>
  <si>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</si>
  <si>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</si>
  <si>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</si>
  <si>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</si>
  <si>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</si>
  <si>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różnych opłat</t>
  </si>
  <si>
    <t>Oświata i wychowanie</t>
  </si>
  <si>
    <t>Paragraf- źródło</t>
  </si>
  <si>
    <t xml:space="preserve">Pozostałe odsetki  </t>
  </si>
  <si>
    <t>część oświatowa</t>
  </si>
  <si>
    <t>WG WAŻNIEJSZYCH ŹRÓDEŁ I DZIAŁÓW KLASYFIKACJI (w zł)</t>
  </si>
  <si>
    <t>Pozostałe odsetki                                              (odsetki od środków na rachunkach bankowych)</t>
  </si>
  <si>
    <t>Podatek od czynności cywilnoprawnych</t>
  </si>
  <si>
    <t>RAZEM</t>
  </si>
  <si>
    <t>Odsetki od nieterminowych wpłat z tytułu podatków i opłat</t>
  </si>
  <si>
    <t>Wpływy z opłaty targowej</t>
  </si>
  <si>
    <t xml:space="preserve">Dochody z najmu i dzierżawy składników majątkowych Skarbu Państwa , jednostek samorządu terytorialnego lub innych jednostek zaliczanych do sektora finansów publicznych  oraz innych umów o podobnym charakterze  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</si>
  <si>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</si>
  <si>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realizacje zadań bieżących z zakresu administracji rządowej oraz innych zadań zleconych gminie ( związkom gmin) ustawami                                   </t>
  </si>
  <si>
    <t>Wpływy z opłat za zarząd, użytkowanie i użytkowanie wieczyste nieruchomości</t>
  </si>
  <si>
    <t>Dochody z najmu i dzierżawy składników majątkowych Skarbu Państwa , jednostek samorządu terytorialnego lub innych jednostek zaliczanych do sektora finansów publicznych oraz innych umów o podobnym charakterze (czynsz za dzierżawę obwodów łowieckich)</t>
  </si>
  <si>
    <t>załącznik Nr 1</t>
  </si>
  <si>
    <t>Rady Miejskiej w Wołczynie</t>
  </si>
  <si>
    <t xml:space="preserve">do uchwały nr </t>
  </si>
  <si>
    <t xml:space="preserve">z dnia </t>
  </si>
  <si>
    <t>% (5:4)</t>
  </si>
  <si>
    <t>0 750</t>
  </si>
  <si>
    <t>0 470</t>
  </si>
  <si>
    <t>0 760</t>
  </si>
  <si>
    <t>0 920</t>
  </si>
  <si>
    <t>0 690</t>
  </si>
  <si>
    <t>0 830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</si>
  <si>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</si>
  <si>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</si>
  <si>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</si>
  <si>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</si>
  <si>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</si>
  <si>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</si>
  <si>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</si>
  <si>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</si>
  <si>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0 450</t>
  </si>
  <si>
    <t>0 410</t>
  </si>
  <si>
    <t>0 500</t>
  </si>
  <si>
    <t>0 010</t>
  </si>
  <si>
    <t>0 020</t>
  </si>
  <si>
    <t>0 430</t>
  </si>
  <si>
    <t>0 910</t>
  </si>
  <si>
    <t>0 970</t>
  </si>
  <si>
    <t>0 480</t>
  </si>
  <si>
    <t xml:space="preserve">Dotacje celowe otrzymane z budżetu państwa na realizacje zadań bieżących z zakresu administracji rządowej oraz innych zadań zleconych gminie (związkom gmin) ustawami -urzędy wojewódzkie-                            </t>
  </si>
  <si>
    <t>PROGNOZOWANE DOCHODY GMINY NA ROK 2005</t>
  </si>
  <si>
    <t>Przewidywane wykonanie w 2004r.</t>
  </si>
  <si>
    <t>Plan na 2005r.</t>
  </si>
  <si>
    <t>Dochody jednostek samorządu terytorialnego związane z realizacja zadań z zakresu administracji rządowej oraz innych zadań zleconych ustawami</t>
  </si>
  <si>
    <t>część wyrównawcza</t>
  </si>
  <si>
    <t>Pomoc społeczna</t>
  </si>
  <si>
    <t>cześć równoważąca</t>
  </si>
  <si>
    <t>0 870</t>
  </si>
  <si>
    <t xml:space="preserve">Wpływy ze sprzedaży składników majątkowych  </t>
  </si>
  <si>
    <t>Dotacje celowe otrzymane z budżetu państwa na realizację własnych zadań bieżących gmin (związków gmin)</t>
  </si>
  <si>
    <t>Środki na dofinasowanie własnych inwestycji gmin (związków gmin) , powiatów (związków powiatów) , samorządów województw pozyskane z innych źródeł (środki programu SAPARD-na zadanie: budowa tranzytowej sieci kanalizacji sanitarnej w Wierzbicy Górnej z przyłączami</t>
  </si>
  <si>
    <t xml:space="preserve">Dotacje celowe otrzymane z budżetu  państwa na realizacje zadań bieżących z zakresu administracji rządowej oraz innych zadań zleconych gminie (związkom gmin) ustawami  - prowadzenie i aktualizacja rejestru wyborców                                                </t>
  </si>
  <si>
    <t>Dochody od osób prawnych , od osób fizycznych i od innych jednostek nie posiadających osobowości prawnej oraz wydatki związane z ich poborem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</si>
</sst>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9" fontId="0" fillId="0" borderId="5" xfId="17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="60" workbookViewId="0" topLeftCell="A32">
      <selection activeCell="C58" sqref="C58"/>
    </sheetView>
  </sheetViews>
  <sheetFormatPr defaultColWidth="9.00390625" defaultRowHeight="12.75"/>
  <cols>
    <col min="1" max="1" width="9.25390625" style="0" bestFit="1" customWidth="1"/>
    <col min="2" max="2" width="8.75390625" style="0" customWidth="1"/>
    <col min="3" max="3" width="36.875" style="0" customWidth="1"/>
    <col min="4" max="4" width="13.25390625" style="0" customWidth="1"/>
    <col min="5" max="5" width="9.25390625" style="0" bestFit="1" customWidth="1"/>
    <col min="6" max="6" width="9.375" style="0" bestFit="1" customWidth="1"/>
  </cols>
  <sheetData>
    <row r="1" ht="12.75">
      <c r="C1" t="s">
        <v>49</v>
      </c>
    </row>
    <row r="2" spans="3:4" ht="12.75">
      <c r="C2" t="s">
        <v>51</v>
      </c>
      <c r="D2" s="33"/>
    </row>
    <row r="3" spans="3:4" ht="12.75">
      <c r="C3" t="s">
        <v>50</v>
      </c>
      <c r="D3" s="33"/>
    </row>
    <row r="4" spans="3:4" ht="12.75">
      <c r="C4" t="s">
        <v>52</v>
      </c>
      <c r="D4" s="33"/>
    </row>
    <row r="6" spans="2:4" ht="12.75">
      <c r="B6" s="34"/>
      <c r="C6" s="34" t="s">
        <v>78</v>
      </c>
      <c r="D6" s="34"/>
    </row>
    <row r="7" spans="2:4" ht="12.75">
      <c r="B7" s="34"/>
      <c r="C7" s="34" t="s">
        <v>38</v>
      </c>
      <c r="D7" s="34"/>
    </row>
    <row r="8" spans="1:6" ht="33.75">
      <c r="A8" s="35" t="s">
        <v>0</v>
      </c>
      <c r="B8" s="29" t="s">
        <v>35</v>
      </c>
      <c r="C8" s="36" t="s">
        <v>4</v>
      </c>
      <c r="D8" s="55" t="s">
        <v>79</v>
      </c>
      <c r="E8" s="71" t="s">
        <v>80</v>
      </c>
      <c r="F8" s="71" t="s">
        <v>53</v>
      </c>
    </row>
    <row r="9" spans="1:6" ht="12.75">
      <c r="A9" s="32">
        <v>1</v>
      </c>
      <c r="B9" s="31">
        <v>2</v>
      </c>
      <c r="C9" s="32">
        <v>3</v>
      </c>
      <c r="D9" s="69">
        <v>4</v>
      </c>
      <c r="E9" s="70">
        <v>5</v>
      </c>
      <c r="F9" s="70">
        <v>6</v>
      </c>
    </row>
    <row r="10" spans="1:6" ht="12.75">
      <c r="A10" s="25" t="s">
        <v>1</v>
      </c>
      <c r="B10" s="26"/>
      <c r="C10" s="30" t="s">
        <v>2</v>
      </c>
      <c r="D10" s="56"/>
      <c r="E10" s="68"/>
      <c r="F10" s="68"/>
    </row>
    <row r="11" spans="1:6" ht="66" customHeight="1">
      <c r="A11" s="5"/>
      <c r="B11" s="6">
        <v>6292</v>
      </c>
      <c r="C11" s="42" t="s">
        <v>88</v>
      </c>
      <c r="D11" s="57"/>
      <c r="E11" s="68">
        <v>675487</v>
      </c>
      <c r="F11" s="72"/>
    </row>
    <row r="12" spans="1:6" ht="12.75">
      <c r="A12" s="48" t="s">
        <v>41</v>
      </c>
      <c r="B12" s="3"/>
      <c r="C12" s="49"/>
      <c r="D12" s="57">
        <f>SUM(D11:D11)</f>
        <v>0</v>
      </c>
      <c r="E12" s="57">
        <f>SUM(E11:E11)</f>
        <v>675487</v>
      </c>
      <c r="F12" s="72"/>
    </row>
    <row r="13" spans="1:6" ht="12.75">
      <c r="A13" s="18" t="s">
        <v>5</v>
      </c>
      <c r="B13" s="19"/>
      <c r="C13" s="20" t="s">
        <v>6</v>
      </c>
      <c r="D13" s="17"/>
      <c r="E13" s="68"/>
      <c r="F13" s="72"/>
    </row>
    <row r="14" spans="1:6" ht="55.5" customHeight="1">
      <c r="A14" s="5"/>
      <c r="B14" s="3" t="s">
        <v>54</v>
      </c>
      <c r="C14" s="37" t="s">
        <v>48</v>
      </c>
      <c r="D14" s="57">
        <v>5150</v>
      </c>
      <c r="E14" s="68">
        <v>5350</v>
      </c>
      <c r="F14" s="72">
        <f aca="true" t="shared" si="0" ref="F14:F66">E14/D14</f>
        <v>1.0388349514563107</v>
      </c>
    </row>
    <row r="15" spans="1:6" ht="12.75">
      <c r="A15" s="48" t="s">
        <v>41</v>
      </c>
      <c r="B15" s="3"/>
      <c r="C15" s="49"/>
      <c r="D15" s="57">
        <f>SUM(D14)</f>
        <v>5150</v>
      </c>
      <c r="E15" s="57">
        <f>SUM(E14)</f>
        <v>5350</v>
      </c>
      <c r="F15" s="72">
        <f t="shared" si="0"/>
        <v>1.0388349514563107</v>
      </c>
    </row>
    <row r="16" spans="1:6" ht="12.75">
      <c r="A16" s="18">
        <v>700</v>
      </c>
      <c r="B16" s="19"/>
      <c r="C16" s="20" t="s">
        <v>8</v>
      </c>
      <c r="D16" s="17"/>
      <c r="E16" s="68"/>
      <c r="F16" s="72"/>
    </row>
    <row r="17" spans="1:6" ht="22.5">
      <c r="A17" s="8"/>
      <c r="B17" s="2" t="s">
        <v>55</v>
      </c>
      <c r="C17" s="37" t="s">
        <v>47</v>
      </c>
      <c r="D17" s="57">
        <v>47400</v>
      </c>
      <c r="E17" s="68">
        <v>38400</v>
      </c>
      <c r="F17" s="72">
        <f t="shared" si="0"/>
        <v>0.810126582278481</v>
      </c>
    </row>
    <row r="18" spans="1:6" ht="42.75" customHeight="1">
      <c r="A18" s="8"/>
      <c r="B18" s="2" t="s">
        <v>54</v>
      </c>
      <c r="C18" s="37" t="s">
        <v>44</v>
      </c>
      <c r="D18" s="57">
        <v>59599</v>
      </c>
      <c r="E18" s="68">
        <f>38218+16000</f>
        <v>54218</v>
      </c>
      <c r="F18" s="72">
        <f t="shared" si="0"/>
        <v>0.9097132502223192</v>
      </c>
    </row>
    <row r="19" spans="1:6" ht="31.5" customHeight="1">
      <c r="A19" s="8"/>
      <c r="B19" s="2" t="s">
        <v>56</v>
      </c>
      <c r="C19" s="37" t="s">
        <v>26</v>
      </c>
      <c r="D19" s="57">
        <v>53600</v>
      </c>
      <c r="E19" s="68">
        <v>53900</v>
      </c>
      <c r="F19" s="72">
        <f t="shared" si="0"/>
        <v>1.0055970149253732</v>
      </c>
    </row>
    <row r="20" spans="1:6" ht="9.75" customHeight="1">
      <c r="A20" s="8"/>
      <c r="B20" s="2" t="s">
        <v>85</v>
      </c>
      <c r="C20" s="37" t="s">
        <v>86</v>
      </c>
      <c r="D20" s="57">
        <v>600000</v>
      </c>
      <c r="E20" s="68">
        <v>620000</v>
      </c>
      <c r="F20" s="72">
        <f t="shared" si="0"/>
        <v>1.0333333333333334</v>
      </c>
    </row>
    <row r="21" spans="1:6" ht="12.75">
      <c r="A21" s="5"/>
      <c r="B21" s="7" t="s">
        <v>57</v>
      </c>
      <c r="C21" s="38" t="s">
        <v>36</v>
      </c>
      <c r="D21" s="57">
        <v>90400</v>
      </c>
      <c r="E21" s="68">
        <v>82000</v>
      </c>
      <c r="F21" s="72">
        <f t="shared" si="0"/>
        <v>0.9070796460176991</v>
      </c>
    </row>
    <row r="22" spans="1:6" ht="12.75">
      <c r="A22" s="48" t="s">
        <v>41</v>
      </c>
      <c r="B22" s="24"/>
      <c r="C22" s="42"/>
      <c r="D22" s="57">
        <f>SUM(D17:D21)</f>
        <v>850999</v>
      </c>
      <c r="E22" s="57">
        <f>SUM(E17:E21)</f>
        <v>848518</v>
      </c>
      <c r="F22" s="72">
        <f t="shared" si="0"/>
        <v>0.9970846029196274</v>
      </c>
    </row>
    <row r="23" spans="1:6" ht="12.75">
      <c r="A23" s="25">
        <v>750</v>
      </c>
      <c r="B23" s="26"/>
      <c r="C23" s="30" t="s">
        <v>9</v>
      </c>
      <c r="D23" s="56"/>
      <c r="E23" s="68"/>
      <c r="F23" s="72"/>
    </row>
    <row r="24" spans="1:6" ht="45.75" customHeight="1">
      <c r="A24" s="8"/>
      <c r="B24" s="2">
        <v>2010</v>
      </c>
      <c r="C24" s="38" t="s">
        <v>77</v>
      </c>
      <c r="D24" s="57">
        <v>86123</v>
      </c>
      <c r="E24" s="68">
        <v>87919</v>
      </c>
      <c r="F24" s="72">
        <f t="shared" si="0"/>
        <v>1.0208538950106243</v>
      </c>
    </row>
    <row r="25" spans="1:6" ht="35.25" customHeight="1">
      <c r="A25" s="8"/>
      <c r="B25" s="14">
        <v>2360</v>
      </c>
      <c r="C25" s="38" t="s">
        <v>81</v>
      </c>
      <c r="D25" s="57">
        <v>2000</v>
      </c>
      <c r="E25" s="68">
        <v>2022</v>
      </c>
      <c r="F25" s="72">
        <f t="shared" si="0"/>
        <v>1.011</v>
      </c>
    </row>
    <row r="26" spans="1:6" ht="36" customHeight="1">
      <c r="A26" s="8"/>
      <c r="B26" s="2">
        <v>2020</v>
      </c>
      <c r="C26" s="38" t="s">
        <v>10</v>
      </c>
      <c r="D26" s="57">
        <v>4384</v>
      </c>
      <c r="E26" s="68">
        <v>4476</v>
      </c>
      <c r="F26" s="72">
        <f t="shared" si="0"/>
        <v>1.020985401459854</v>
      </c>
    </row>
    <row r="27" spans="1:6" ht="12.75">
      <c r="A27" s="5"/>
      <c r="B27" s="2" t="s">
        <v>59</v>
      </c>
      <c r="C27" s="38" t="s">
        <v>7</v>
      </c>
      <c r="D27" s="57">
        <v>8000</v>
      </c>
      <c r="E27" s="68">
        <v>10000</v>
      </c>
      <c r="F27" s="72">
        <f t="shared" si="0"/>
        <v>1.25</v>
      </c>
    </row>
    <row r="28" spans="1:6" ht="12.75">
      <c r="A28" s="2" t="s">
        <v>41</v>
      </c>
      <c r="B28" s="3"/>
      <c r="C28" s="42"/>
      <c r="D28" s="57">
        <f>SUM(D24:D27)</f>
        <v>100507</v>
      </c>
      <c r="E28" s="57">
        <f>SUM(E24:E27)</f>
        <v>104417</v>
      </c>
      <c r="F28" s="72">
        <f t="shared" si="0"/>
        <v>1.0389027629916325</v>
      </c>
    </row>
    <row r="29" spans="1:6" ht="26.25" customHeight="1">
      <c r="A29" s="25">
        <v>751</v>
      </c>
      <c r="B29" s="21"/>
      <c r="C29" s="22" t="s">
        <v>11</v>
      </c>
      <c r="D29" s="56"/>
      <c r="E29" s="68"/>
      <c r="F29" s="72"/>
    </row>
    <row r="30" spans="1:6" ht="49.5" customHeight="1">
      <c r="A30" s="8"/>
      <c r="B30" s="9">
        <v>2010</v>
      </c>
      <c r="C30" s="73" t="s">
        <v>89</v>
      </c>
      <c r="D30" s="58">
        <v>2308</v>
      </c>
      <c r="E30" s="74">
        <v>2285</v>
      </c>
      <c r="F30" s="72">
        <f t="shared" si="0"/>
        <v>0.9900346620450606</v>
      </c>
    </row>
    <row r="31" spans="1:6" ht="12.75">
      <c r="A31" s="2" t="s">
        <v>41</v>
      </c>
      <c r="B31" s="3"/>
      <c r="C31" s="42"/>
      <c r="D31" s="57">
        <f>SUM(D30:D30)</f>
        <v>2308</v>
      </c>
      <c r="E31" s="57">
        <f>SUM(E30:E30)</f>
        <v>2285</v>
      </c>
      <c r="F31" s="72">
        <f t="shared" si="0"/>
        <v>0.9900346620450606</v>
      </c>
    </row>
    <row r="32" spans="1:6" ht="22.5">
      <c r="A32" s="23">
        <v>754</v>
      </c>
      <c r="B32" s="21"/>
      <c r="C32" s="22" t="s">
        <v>12</v>
      </c>
      <c r="D32" s="17"/>
      <c r="E32" s="68"/>
      <c r="F32" s="72"/>
    </row>
    <row r="33" spans="1:6" ht="14.25" customHeight="1">
      <c r="A33" s="12"/>
      <c r="B33" s="11" t="s">
        <v>60</v>
      </c>
      <c r="C33" s="38" t="s">
        <v>13</v>
      </c>
      <c r="D33" s="59">
        <v>2000</v>
      </c>
      <c r="E33" s="68">
        <v>2000</v>
      </c>
      <c r="F33" s="72">
        <f t="shared" si="0"/>
        <v>1</v>
      </c>
    </row>
    <row r="34" spans="1:6" ht="35.25" customHeight="1">
      <c r="A34" s="13"/>
      <c r="B34" s="11">
        <v>2010</v>
      </c>
      <c r="C34" s="39" t="s">
        <v>45</v>
      </c>
      <c r="D34" s="59">
        <v>600</v>
      </c>
      <c r="E34" s="68">
        <v>600</v>
      </c>
      <c r="F34" s="72">
        <f t="shared" si="0"/>
        <v>1</v>
      </c>
    </row>
    <row r="35" spans="1:6" ht="12.75">
      <c r="A35" s="50" t="s">
        <v>41</v>
      </c>
      <c r="B35" s="51"/>
      <c r="C35" s="42"/>
      <c r="D35" s="59">
        <f>SUM(D33:D34)</f>
        <v>2600</v>
      </c>
      <c r="E35" s="59">
        <f>SUM(E33:E34)</f>
        <v>2600</v>
      </c>
      <c r="F35" s="72">
        <f t="shared" si="0"/>
        <v>1</v>
      </c>
    </row>
    <row r="36" spans="1:6" ht="35.25" customHeight="1">
      <c r="A36" s="23">
        <v>756</v>
      </c>
      <c r="B36" s="21"/>
      <c r="C36" s="22" t="s">
        <v>90</v>
      </c>
      <c r="D36" s="17"/>
      <c r="E36" s="68"/>
      <c r="F36" s="72"/>
    </row>
    <row r="37" spans="1:6" ht="24.75" customHeight="1">
      <c r="A37" s="12"/>
      <c r="B37" s="11" t="s">
        <v>61</v>
      </c>
      <c r="C37" s="38" t="s">
        <v>14</v>
      </c>
      <c r="D37" s="59">
        <v>51000</v>
      </c>
      <c r="E37" s="68">
        <v>52600</v>
      </c>
      <c r="F37" s="72">
        <f t="shared" si="0"/>
        <v>1.031372549019608</v>
      </c>
    </row>
    <row r="38" spans="1:6" ht="12.75">
      <c r="A38" s="12"/>
      <c r="B38" s="14" t="s">
        <v>62</v>
      </c>
      <c r="C38" s="38" t="s">
        <v>29</v>
      </c>
      <c r="D38" s="57">
        <v>3170000</v>
      </c>
      <c r="E38" s="68">
        <v>3300000</v>
      </c>
      <c r="F38" s="72">
        <f t="shared" si="0"/>
        <v>1.0410094637223974</v>
      </c>
    </row>
    <row r="39" spans="1:6" ht="12.75">
      <c r="A39" s="12"/>
      <c r="B39" s="14" t="s">
        <v>63</v>
      </c>
      <c r="C39" s="15" t="s">
        <v>15</v>
      </c>
      <c r="D39" s="57">
        <v>1100000</v>
      </c>
      <c r="E39" s="68">
        <v>1200000</v>
      </c>
      <c r="F39" s="72">
        <f t="shared" si="0"/>
        <v>1.0909090909090908</v>
      </c>
    </row>
    <row r="40" spans="1:6" ht="12.75">
      <c r="A40" s="12"/>
      <c r="B40" s="14" t="s">
        <v>64</v>
      </c>
      <c r="C40" s="15" t="s">
        <v>16</v>
      </c>
      <c r="D40" s="57">
        <v>69000</v>
      </c>
      <c r="E40" s="68">
        <v>78000</v>
      </c>
      <c r="F40" s="72">
        <f t="shared" si="0"/>
        <v>1.1304347826086956</v>
      </c>
    </row>
    <row r="41" spans="1:6" ht="12.75">
      <c r="A41" s="12"/>
      <c r="B41" s="14" t="s">
        <v>65</v>
      </c>
      <c r="C41" s="15" t="s">
        <v>17</v>
      </c>
      <c r="D41" s="57">
        <v>192000</v>
      </c>
      <c r="E41" s="68">
        <v>200000</v>
      </c>
      <c r="F41" s="72">
        <f t="shared" si="0"/>
        <v>1.0416666666666667</v>
      </c>
    </row>
    <row r="42" spans="1:6" ht="12.75">
      <c r="A42" s="12"/>
      <c r="B42" s="14" t="s">
        <v>66</v>
      </c>
      <c r="C42" s="15" t="s">
        <v>18</v>
      </c>
      <c r="D42" s="60">
        <v>30000</v>
      </c>
      <c r="E42" s="68">
        <v>31000</v>
      </c>
      <c r="F42" s="72">
        <f t="shared" si="0"/>
        <v>1.0333333333333334</v>
      </c>
    </row>
    <row r="43" spans="1:6" ht="12.75">
      <c r="A43" s="12"/>
      <c r="B43" s="14" t="s">
        <v>67</v>
      </c>
      <c r="C43" s="15" t="s">
        <v>19</v>
      </c>
      <c r="D43" s="60">
        <v>2300</v>
      </c>
      <c r="E43" s="68">
        <v>2380</v>
      </c>
      <c r="F43" s="72">
        <f t="shared" si="0"/>
        <v>1.0347826086956522</v>
      </c>
    </row>
    <row r="44" spans="1:6" ht="16.5" customHeight="1">
      <c r="A44" s="12"/>
      <c r="B44" s="14" t="s">
        <v>68</v>
      </c>
      <c r="C44" s="15" t="s">
        <v>30</v>
      </c>
      <c r="D44" s="61">
        <v>2000</v>
      </c>
      <c r="E44" s="68">
        <v>2100</v>
      </c>
      <c r="F44" s="72">
        <f t="shared" si="0"/>
        <v>1.05</v>
      </c>
    </row>
    <row r="45" spans="1:6" ht="12.75">
      <c r="A45" s="12"/>
      <c r="B45" s="10" t="s">
        <v>69</v>
      </c>
      <c r="C45" s="38" t="s">
        <v>20</v>
      </c>
      <c r="D45" s="60">
        <v>100000</v>
      </c>
      <c r="E45" s="68">
        <v>104000</v>
      </c>
      <c r="F45" s="72">
        <f t="shared" si="0"/>
        <v>1.04</v>
      </c>
    </row>
    <row r="46" spans="1:6" ht="12.75">
      <c r="A46" s="12"/>
      <c r="B46" s="10" t="s">
        <v>70</v>
      </c>
      <c r="C46" s="38" t="s">
        <v>40</v>
      </c>
      <c r="D46" s="60">
        <v>120000</v>
      </c>
      <c r="E46" s="68">
        <v>125000</v>
      </c>
      <c r="F46" s="72">
        <f t="shared" si="0"/>
        <v>1.0416666666666667</v>
      </c>
    </row>
    <row r="47" spans="1:6" ht="12.75">
      <c r="A47" s="12"/>
      <c r="B47" s="10" t="s">
        <v>71</v>
      </c>
      <c r="C47" s="38" t="s">
        <v>21</v>
      </c>
      <c r="D47" s="60">
        <f>1926666-150000</f>
        <v>1776666</v>
      </c>
      <c r="E47" s="68">
        <v>1731672</v>
      </c>
      <c r="F47" s="72">
        <f t="shared" si="0"/>
        <v>0.974675037401515</v>
      </c>
    </row>
    <row r="48" spans="1:6" ht="12.75">
      <c r="A48" s="12"/>
      <c r="B48" s="11" t="s">
        <v>72</v>
      </c>
      <c r="C48" s="38" t="s">
        <v>22</v>
      </c>
      <c r="D48" s="62">
        <v>80000</v>
      </c>
      <c r="E48" s="68">
        <v>78000</v>
      </c>
      <c r="F48" s="72">
        <f t="shared" si="0"/>
        <v>0.975</v>
      </c>
    </row>
    <row r="49" spans="1:6" ht="12.75">
      <c r="A49" s="43"/>
      <c r="B49" s="47" t="s">
        <v>73</v>
      </c>
      <c r="C49" s="39" t="s">
        <v>43</v>
      </c>
      <c r="D49" s="60">
        <v>94500</v>
      </c>
      <c r="E49" s="68">
        <v>94500</v>
      </c>
      <c r="F49" s="72">
        <f t="shared" si="0"/>
        <v>1</v>
      </c>
    </row>
    <row r="50" spans="1:6" ht="12.75">
      <c r="A50" s="43"/>
      <c r="B50" s="47" t="s">
        <v>58</v>
      </c>
      <c r="C50" s="54" t="s">
        <v>33</v>
      </c>
      <c r="D50" s="60">
        <v>8500</v>
      </c>
      <c r="E50" s="68">
        <v>9000</v>
      </c>
      <c r="F50" s="72">
        <f t="shared" si="0"/>
        <v>1.0588235294117647</v>
      </c>
    </row>
    <row r="51" spans="1:6" ht="13.5" customHeight="1">
      <c r="A51" s="43"/>
      <c r="B51" s="14" t="s">
        <v>74</v>
      </c>
      <c r="C51" s="54" t="s">
        <v>42</v>
      </c>
      <c r="D51" s="61">
        <v>80000</v>
      </c>
      <c r="E51" s="68">
        <v>85000</v>
      </c>
      <c r="F51" s="72">
        <f t="shared" si="0"/>
        <v>1.0625</v>
      </c>
    </row>
    <row r="52" spans="1:6" ht="12.75">
      <c r="A52" s="10" t="s">
        <v>41</v>
      </c>
      <c r="B52" s="52"/>
      <c r="C52" s="53"/>
      <c r="D52" s="60">
        <f>SUM(D37:D51)</f>
        <v>6875966</v>
      </c>
      <c r="E52" s="60">
        <f>SUM(E37:E51)</f>
        <v>7093252</v>
      </c>
      <c r="F52" s="72">
        <f t="shared" si="0"/>
        <v>1.0316007961644953</v>
      </c>
    </row>
    <row r="53" spans="1:6" ht="12.75">
      <c r="A53" s="23">
        <v>758</v>
      </c>
      <c r="B53" s="21"/>
      <c r="C53" s="22" t="s">
        <v>23</v>
      </c>
      <c r="D53" s="63"/>
      <c r="E53" s="68"/>
      <c r="F53" s="72"/>
    </row>
    <row r="54" spans="1:6" ht="12.75">
      <c r="A54" s="12"/>
      <c r="B54" s="10">
        <v>2920</v>
      </c>
      <c r="C54" s="38" t="s">
        <v>31</v>
      </c>
      <c r="D54" s="60"/>
      <c r="E54" s="68"/>
      <c r="F54" s="72"/>
    </row>
    <row r="55" spans="1:6" ht="12.75">
      <c r="A55" s="12"/>
      <c r="B55" s="10"/>
      <c r="C55" s="38" t="s">
        <v>37</v>
      </c>
      <c r="D55" s="60">
        <v>6070510</v>
      </c>
      <c r="E55" s="68">
        <v>6035575</v>
      </c>
      <c r="F55" s="72">
        <f t="shared" si="0"/>
        <v>0.9942451293219186</v>
      </c>
    </row>
    <row r="56" spans="1:6" ht="12.75">
      <c r="A56" s="4"/>
      <c r="B56" s="2" t="s">
        <v>3</v>
      </c>
      <c r="C56" s="38" t="s">
        <v>82</v>
      </c>
      <c r="D56" s="57">
        <v>2687421</v>
      </c>
      <c r="E56" s="68">
        <v>2647865</v>
      </c>
      <c r="F56" s="72">
        <f t="shared" si="0"/>
        <v>0.9852810557035909</v>
      </c>
    </row>
    <row r="57" spans="1:6" ht="12.75">
      <c r="A57" s="4"/>
      <c r="B57" s="2"/>
      <c r="C57" s="38" t="s">
        <v>84</v>
      </c>
      <c r="D57" s="59"/>
      <c r="E57" s="68">
        <v>9897</v>
      </c>
      <c r="F57" s="72"/>
    </row>
    <row r="58" spans="1:6" ht="24" customHeight="1">
      <c r="A58" s="13"/>
      <c r="B58" s="10" t="s">
        <v>57</v>
      </c>
      <c r="C58" s="38" t="s">
        <v>39</v>
      </c>
      <c r="D58" s="66">
        <v>25000</v>
      </c>
      <c r="E58" s="68">
        <v>30000</v>
      </c>
      <c r="F58" s="72">
        <f t="shared" si="0"/>
        <v>1.2</v>
      </c>
    </row>
    <row r="59" spans="1:6" ht="16.5" customHeight="1">
      <c r="A59" s="50" t="s">
        <v>41</v>
      </c>
      <c r="B59" s="52"/>
      <c r="C59" s="44"/>
      <c r="D59" s="62">
        <f>SUM(D55:D58)</f>
        <v>8782931</v>
      </c>
      <c r="E59" s="62">
        <f>SUM(E55:E58)</f>
        <v>8723337</v>
      </c>
      <c r="F59" s="72">
        <f t="shared" si="0"/>
        <v>0.9932147935580958</v>
      </c>
    </row>
    <row r="60" spans="1:6" ht="11.25" customHeight="1">
      <c r="A60" s="23">
        <v>801</v>
      </c>
      <c r="B60" s="21"/>
      <c r="C60" s="28" t="s">
        <v>34</v>
      </c>
      <c r="D60" s="64"/>
      <c r="E60" s="68"/>
      <c r="F60" s="72"/>
    </row>
    <row r="61" spans="1:6" ht="12.75">
      <c r="A61" s="47"/>
      <c r="B61" s="10" t="s">
        <v>75</v>
      </c>
      <c r="C61" s="38" t="s">
        <v>32</v>
      </c>
      <c r="D61" s="62">
        <v>93500</v>
      </c>
      <c r="E61" s="68">
        <v>92170</v>
      </c>
      <c r="F61" s="72">
        <f t="shared" si="0"/>
        <v>0.9857754010695187</v>
      </c>
    </row>
    <row r="62" spans="1:6" ht="12.75">
      <c r="A62" s="12"/>
      <c r="B62" s="10" t="s">
        <v>58</v>
      </c>
      <c r="C62" s="38" t="s">
        <v>33</v>
      </c>
      <c r="D62" s="62">
        <v>4314</v>
      </c>
      <c r="E62" s="68">
        <v>5090</v>
      </c>
      <c r="F62" s="72">
        <f t="shared" si="0"/>
        <v>1.179879462216041</v>
      </c>
    </row>
    <row r="63" spans="1:6" ht="12.75">
      <c r="A63" s="10" t="s">
        <v>41</v>
      </c>
      <c r="B63" s="52"/>
      <c r="C63" s="44"/>
      <c r="D63" s="62">
        <f>SUM(D61:D62)</f>
        <v>97814</v>
      </c>
      <c r="E63" s="62">
        <f>SUM(E61:E62)</f>
        <v>97260</v>
      </c>
      <c r="F63" s="72">
        <f t="shared" si="0"/>
        <v>0.9943361890935858</v>
      </c>
    </row>
    <row r="64" spans="1:6" ht="12.75">
      <c r="A64" s="46">
        <v>851</v>
      </c>
      <c r="B64" s="45"/>
      <c r="C64" s="28" t="s">
        <v>24</v>
      </c>
      <c r="D64" s="64"/>
      <c r="E64" s="68"/>
      <c r="F64" s="72"/>
    </row>
    <row r="65" spans="1:6" ht="17.25" customHeight="1">
      <c r="A65" s="14"/>
      <c r="B65" s="14" t="s">
        <v>76</v>
      </c>
      <c r="C65" s="38" t="s">
        <v>25</v>
      </c>
      <c r="D65" s="61">
        <v>166000</v>
      </c>
      <c r="E65" s="68">
        <v>150000</v>
      </c>
      <c r="F65" s="72">
        <f t="shared" si="0"/>
        <v>0.9036144578313253</v>
      </c>
    </row>
    <row r="66" spans="1:6" ht="12.75">
      <c r="A66" s="10" t="s">
        <v>41</v>
      </c>
      <c r="B66" s="52"/>
      <c r="C66" s="42"/>
      <c r="D66" s="60">
        <f>SUM(D65)</f>
        <v>166000</v>
      </c>
      <c r="E66" s="60">
        <f>SUM(E65)</f>
        <v>150000</v>
      </c>
      <c r="F66" s="72">
        <f t="shared" si="0"/>
        <v>0.9036144578313253</v>
      </c>
    </row>
    <row r="67" spans="1:6" ht="12.75">
      <c r="A67" s="27">
        <v>852</v>
      </c>
      <c r="B67" s="40"/>
      <c r="C67" s="41" t="s">
        <v>83</v>
      </c>
      <c r="D67" s="65"/>
      <c r="E67" s="68"/>
      <c r="F67" s="72"/>
    </row>
    <row r="68" spans="1:6" ht="33" customHeight="1">
      <c r="A68" s="12"/>
      <c r="B68" s="11">
        <v>2010</v>
      </c>
      <c r="C68" s="39" t="s">
        <v>46</v>
      </c>
      <c r="D68" s="66">
        <v>1931475</v>
      </c>
      <c r="E68" s="68">
        <v>2692000</v>
      </c>
      <c r="F68" s="72">
        <f aca="true" t="shared" si="1" ref="F68:F74">E68/D68</f>
        <v>1.3937534785591323</v>
      </c>
    </row>
    <row r="69" spans="1:6" ht="23.25" customHeight="1">
      <c r="A69" s="43"/>
      <c r="B69" s="14">
        <v>2030</v>
      </c>
      <c r="C69" s="44" t="s">
        <v>87</v>
      </c>
      <c r="D69" s="66">
        <v>205352</v>
      </c>
      <c r="E69" s="76">
        <v>375000</v>
      </c>
      <c r="F69" s="72">
        <f t="shared" si="1"/>
        <v>1.8261326892360434</v>
      </c>
    </row>
    <row r="70" spans="1:6" ht="12.75">
      <c r="A70" s="10" t="s">
        <v>41</v>
      </c>
      <c r="B70" s="52"/>
      <c r="C70" s="42"/>
      <c r="D70" s="75">
        <f>SUM(D68:D69)</f>
        <v>2136827</v>
      </c>
      <c r="E70" s="75">
        <f>SUM(E68:E69)</f>
        <v>3067000</v>
      </c>
      <c r="F70" s="72">
        <f t="shared" si="1"/>
        <v>1.4353057126290523</v>
      </c>
    </row>
    <row r="71" spans="1:6" ht="12.75">
      <c r="A71" s="27">
        <v>926</v>
      </c>
      <c r="B71" s="41"/>
      <c r="C71" s="22" t="s">
        <v>27</v>
      </c>
      <c r="D71" s="63"/>
      <c r="E71" s="68"/>
      <c r="F71" s="72"/>
    </row>
    <row r="72" spans="1:6" ht="12.75">
      <c r="A72" s="38"/>
      <c r="B72" s="10" t="s">
        <v>59</v>
      </c>
      <c r="C72" s="38" t="s">
        <v>7</v>
      </c>
      <c r="D72" s="67">
        <v>11350</v>
      </c>
      <c r="E72" s="68">
        <v>23800</v>
      </c>
      <c r="F72" s="72">
        <f t="shared" si="1"/>
        <v>2.0969162995594712</v>
      </c>
    </row>
    <row r="73" spans="1:6" ht="12.75">
      <c r="A73" s="16" t="s">
        <v>41</v>
      </c>
      <c r="B73" s="52"/>
      <c r="C73" s="42"/>
      <c r="D73" s="67">
        <f>SUM(D72:D72)</f>
        <v>11350</v>
      </c>
      <c r="E73" s="67">
        <f>SUM(E72:E72)</f>
        <v>23800</v>
      </c>
      <c r="F73" s="72">
        <f t="shared" si="1"/>
        <v>2.0969162995594712</v>
      </c>
    </row>
    <row r="74" spans="1:6" ht="12.75">
      <c r="A74" s="17"/>
      <c r="B74" s="21"/>
      <c r="C74" s="22" t="s">
        <v>28</v>
      </c>
      <c r="D74" s="63">
        <f>D12+D15+D22+D28+D31+D35+D52+D59+D63+D66+D70+D73</f>
        <v>19032452</v>
      </c>
      <c r="E74" s="63">
        <f>E12+E15+E22+E28+E31+E35+E52+E59+E63+E66+E70+E73</f>
        <v>20793306</v>
      </c>
      <c r="F74" s="72">
        <f t="shared" si="1"/>
        <v>1.0925185047097452</v>
      </c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2004-11-12T07:11:54Z</cp:lastPrinted>
  <dcterms:created xsi:type="dcterms:W3CDTF">2000-10-30T07:57:11Z</dcterms:created>
  <dcterms:modified xsi:type="dcterms:W3CDTF">2004-11-12T07:13:05Z</dcterms:modified>
  <cp:category/>
  <cp:version/>
  <cp:contentType/>
  <cp:contentStatus/>
</cp:coreProperties>
</file>