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360" windowHeight="50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<sst xmlns="http://schemas.openxmlformats.org/spreadsheetml/2006/main" count="107" uniqueCount="55">
  <si>
    <t>Dział</t>
  </si>
  <si>
    <t>Paragraf</t>
  </si>
  <si>
    <t>Treść</t>
  </si>
  <si>
    <t xml:space="preserve"> </t>
  </si>
  <si>
    <t xml:space="preserve">Administracja publiczna </t>
  </si>
  <si>
    <t>Dotacje celowe otrzymane z budżetu państwa na realizacje zadań bieżących z zakresu administracji rządowej oraz innych zadań zleconych gminie ustawami</t>
  </si>
  <si>
    <t>Urzedy naczelnych organów władzy państwowej, kontroli i ochrony prawa oraz sądownictwa</t>
  </si>
  <si>
    <t>Bezpieczeństwo publiczne i ochrona przeciwpożarowa</t>
  </si>
  <si>
    <t>Opieka społeczna</t>
  </si>
  <si>
    <t xml:space="preserve">Gospodarka komunalna i ochrona środowiska </t>
  </si>
  <si>
    <t>Rozdział</t>
  </si>
  <si>
    <t xml:space="preserve">Ogółem </t>
  </si>
  <si>
    <t>Urzędy wojewódzkie</t>
  </si>
  <si>
    <t>Urzędy naczelnych organów władzy państwowej , kontroli i ochrony prawa</t>
  </si>
  <si>
    <t>Obrona cywilna</t>
  </si>
  <si>
    <t xml:space="preserve">Zasiłki rodzinne i pielęgnacyjne i wychowawcze </t>
  </si>
  <si>
    <t>Ośrodki pomocy społecznej</t>
  </si>
  <si>
    <t>Oświetlenie ulic , placów i dróg</t>
  </si>
  <si>
    <t>DOCHODY</t>
  </si>
  <si>
    <t>TREŚĆ</t>
  </si>
  <si>
    <t>Administracja publiczna</t>
  </si>
  <si>
    <t>Wydatki bieżące</t>
  </si>
  <si>
    <t>Urzędy naczelnych organów władzy państwowej, kontroli i ochrony prawa oraz sądownictwa</t>
  </si>
  <si>
    <t xml:space="preserve">Urzędy naczelnych organów władzy państwowej, kontroli i ochrony prawa  </t>
  </si>
  <si>
    <t>Zasiłki rodzinne , pielęgnacyjne i wychowawcze</t>
  </si>
  <si>
    <t>Gospodarka komunalna i ochrona środowiska</t>
  </si>
  <si>
    <t>Oświetlenie ulic, placów i dróg</t>
  </si>
  <si>
    <t>Ogółem wydatki na zadania zlecone</t>
  </si>
  <si>
    <t>WYDATKI</t>
  </si>
  <si>
    <t>Wykonanie</t>
  </si>
  <si>
    <t>% realizacji</t>
  </si>
  <si>
    <t>RAZEM</t>
  </si>
  <si>
    <t>1. wynagrodzenia osobowe pracowników</t>
  </si>
  <si>
    <t>1.pochodne od wynagrodzeń</t>
  </si>
  <si>
    <t>2.pozostałe wydatki bieżące</t>
  </si>
  <si>
    <t>1. wynagrodzenia i pochodne od wynagrodzeń</t>
  </si>
  <si>
    <t>Wydatki bieżące, w tym:</t>
  </si>
  <si>
    <t>Wydatki bieżące, w tym;</t>
  </si>
  <si>
    <t>Dochody budżetu państwa związane z realizacja zadań zleconych jednostkom samorządu terytorialnego</t>
  </si>
  <si>
    <t>Dział 750-Administracja publiczna, rozdział 7511- Urzędy Wojewódzkie</t>
  </si>
  <si>
    <t>paragraf 235- Dochody budżetu pństwa związane z realizacja zadań zleconych jednostkom samorządu terytorialnego</t>
  </si>
  <si>
    <t>Składki na ubezpieczenia zdrowotne opłacane za osoby pobierające niektóre świadczenia z pomocy społecznej</t>
  </si>
  <si>
    <t xml:space="preserve">Zasiłki i pomoc w naturze oraz składki na ubezpieczenia społeczne </t>
  </si>
  <si>
    <t>Zasiłki i pomoc w naturze oraz składki na ubezp. społeczne</t>
  </si>
  <si>
    <t>Wybory do rad gmin, rad powiatów i sejmików województw oraz referenda gminne, powiatowe i wojewódzkie</t>
  </si>
  <si>
    <t>Oświata i wychowanie</t>
  </si>
  <si>
    <t>Szkoły podstawowe</t>
  </si>
  <si>
    <t>Pozostała działalność</t>
  </si>
  <si>
    <t>Dotacje celowe otrzymane z budżetu państwa na realizację zadań bieżących z zakresu administracji rządowej oraz innych zadań zleconych gminie ustawami</t>
  </si>
  <si>
    <t>Wykonanie planu finansowego zadań z zakresu administracji rządowej oraz innych zadań zleconych gminie ustawami za               I półrocze 2003 rok</t>
  </si>
  <si>
    <t>Plan na 2003r.</t>
  </si>
  <si>
    <t>Referenda ogólnokrajowe ikonstytucyjne</t>
  </si>
  <si>
    <t>Referenda ogólnokrajowe i konstytucyjne</t>
  </si>
  <si>
    <t>opłaty specjalne- 534,00 zł</t>
  </si>
  <si>
    <t xml:space="preserve">plan-23.140zł,  wykonanie-12.720 zł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</si>
</sst>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i/>
      <sz val="8"/>
      <name val="Arial CE"/>
      <family val="2"/>
    </font>
    <font>
      <i/>
      <sz val="10"/>
      <name val="Arial CE"/>
      <family val="2"/>
    </font>
    <font>
      <u val="single"/>
      <sz val="8"/>
      <name val="Arial CE"/>
      <family val="2"/>
    </font>
    <font>
      <u val="single"/>
      <sz val="10"/>
      <name val="Arial CE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2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2" fillId="0" borderId="6" xfId="0" applyFont="1" applyBorder="1" applyAlignment="1">
      <alignment/>
    </xf>
    <xf numFmtId="0" fontId="3" fillId="0" borderId="2" xfId="0" applyFont="1" applyBorder="1" applyAlignment="1">
      <alignment vertical="justify" wrapText="1"/>
    </xf>
    <xf numFmtId="0" fontId="2" fillId="0" borderId="1" xfId="0" applyFont="1" applyBorder="1" applyAlignment="1">
      <alignment horizontal="center" vertical="justify" wrapText="1"/>
    </xf>
    <xf numFmtId="0" fontId="2" fillId="0" borderId="7" xfId="0" applyFont="1" applyBorder="1" applyAlignment="1">
      <alignment/>
    </xf>
    <xf numFmtId="0" fontId="2" fillId="0" borderId="1" xfId="0" applyFont="1" applyBorder="1" applyAlignment="1">
      <alignment vertical="top" wrapText="1"/>
    </xf>
    <xf numFmtId="0" fontId="3" fillId="0" borderId="4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4" xfId="0" applyFont="1" applyBorder="1" applyAlignment="1">
      <alignment vertical="top"/>
    </xf>
    <xf numFmtId="0" fontId="2" fillId="0" borderId="3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0" fontId="4" fillId="0" borderId="3" xfId="0" applyFont="1" applyBorder="1" applyAlignment="1">
      <alignment/>
    </xf>
    <xf numFmtId="0" fontId="5" fillId="0" borderId="1" xfId="0" applyFont="1" applyBorder="1" applyAlignment="1">
      <alignment/>
    </xf>
    <xf numFmtId="0" fontId="4" fillId="0" borderId="9" xfId="0" applyFont="1" applyBorder="1" applyAlignment="1">
      <alignment vertical="top" wrapText="1"/>
    </xf>
    <xf numFmtId="0" fontId="4" fillId="0" borderId="3" xfId="0" applyFont="1" applyFill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1" xfId="0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vertical="justify"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/>
    </xf>
    <xf numFmtId="0" fontId="2" fillId="0" borderId="2" xfId="0" applyFont="1" applyBorder="1" applyAlignment="1">
      <alignment horizontal="center"/>
    </xf>
    <xf numFmtId="0" fontId="2" fillId="0" borderId="8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" xfId="0" applyFont="1" applyFill="1" applyBorder="1" applyAlignment="1">
      <alignment vertical="top" wrapText="1"/>
    </xf>
    <xf numFmtId="0" fontId="2" fillId="0" borderId="11" xfId="0" applyFont="1" applyBorder="1" applyAlignment="1">
      <alignment/>
    </xf>
    <xf numFmtId="0" fontId="2" fillId="0" borderId="0" xfId="0" applyFont="1" applyFill="1" applyBorder="1" applyAlignment="1">
      <alignment vertical="top" wrapText="1"/>
    </xf>
    <xf numFmtId="0" fontId="3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12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/>
    </xf>
    <xf numFmtId="0" fontId="0" fillId="0" borderId="1" xfId="0" applyBorder="1" applyAlignment="1">
      <alignment horizontal="right"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7" fillId="0" borderId="1" xfId="0" applyFont="1" applyBorder="1" applyAlignment="1">
      <alignment/>
    </xf>
    <xf numFmtId="0" fontId="2" fillId="0" borderId="2" xfId="0" applyFont="1" applyBorder="1" applyAlignment="1">
      <alignment vertical="top"/>
    </xf>
    <xf numFmtId="0" fontId="6" fillId="0" borderId="2" xfId="0" applyFont="1" applyBorder="1" applyAlignment="1">
      <alignment vertical="top"/>
    </xf>
    <xf numFmtId="0" fontId="6" fillId="0" borderId="3" xfId="0" applyFont="1" applyBorder="1" applyAlignment="1">
      <alignment vertical="top" wrapText="1"/>
    </xf>
    <xf numFmtId="0" fontId="6" fillId="0" borderId="3" xfId="0" applyFont="1" applyFill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1" fillId="0" borderId="1" xfId="0" applyFont="1" applyBorder="1" applyAlignment="1">
      <alignment horizontal="right"/>
    </xf>
    <xf numFmtId="0" fontId="2" fillId="0" borderId="10" xfId="0" applyFont="1" applyBorder="1" applyAlignment="1">
      <alignment/>
    </xf>
    <xf numFmtId="0" fontId="3" fillId="0" borderId="2" xfId="0" applyFont="1" applyBorder="1" applyAlignment="1">
      <alignment vertical="top" wrapText="1"/>
    </xf>
    <xf numFmtId="0" fontId="2" fillId="0" borderId="13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3" xfId="0" applyFont="1" applyBorder="1" applyAlignment="1">
      <alignment vertical="top" wrapText="1"/>
    </xf>
    <xf numFmtId="9" fontId="0" fillId="0" borderId="1" xfId="17" applyBorder="1" applyAlignment="1">
      <alignment horizontal="right"/>
    </xf>
    <xf numFmtId="0" fontId="6" fillId="0" borderId="9" xfId="0" applyFont="1" applyBorder="1" applyAlignment="1">
      <alignment vertical="top"/>
    </xf>
    <xf numFmtId="0" fontId="4" fillId="0" borderId="2" xfId="0" applyFont="1" applyBorder="1" applyAlignment="1">
      <alignment vertical="top"/>
    </xf>
    <xf numFmtId="0" fontId="4" fillId="0" borderId="2" xfId="0" applyFont="1" applyBorder="1" applyAlignment="1">
      <alignment/>
    </xf>
    <xf numFmtId="0" fontId="0" fillId="0" borderId="1" xfId="0" applyFont="1" applyBorder="1" applyAlignment="1">
      <alignment/>
    </xf>
    <xf numFmtId="9" fontId="0" fillId="0" borderId="1" xfId="17" applyBorder="1" applyAlignment="1">
      <alignment/>
    </xf>
    <xf numFmtId="0" fontId="2" fillId="0" borderId="14" xfId="0" applyFont="1" applyBorder="1" applyAlignment="1">
      <alignment/>
    </xf>
    <xf numFmtId="9" fontId="0" fillId="0" borderId="0" xfId="17" applyBorder="1" applyAlignment="1">
      <alignment horizontal="right"/>
    </xf>
    <xf numFmtId="0" fontId="3" fillId="0" borderId="0" xfId="0" applyFont="1" applyBorder="1" applyAlignment="1">
      <alignment/>
    </xf>
    <xf numFmtId="0" fontId="6" fillId="0" borderId="4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0" xfId="0" applyFont="1" applyBorder="1" applyAlignment="1">
      <alignment vertical="top" wrapText="1"/>
    </xf>
    <xf numFmtId="0" fontId="0" fillId="0" borderId="1" xfId="0" applyFont="1" applyBorder="1" applyAlignment="1">
      <alignment horizontal="right"/>
    </xf>
    <xf numFmtId="9" fontId="0" fillId="0" borderId="1" xfId="17" applyFont="1" applyBorder="1" applyAlignment="1">
      <alignment horizontal="right"/>
    </xf>
    <xf numFmtId="0" fontId="6" fillId="0" borderId="12" xfId="0" applyFont="1" applyBorder="1" applyAlignment="1">
      <alignment/>
    </xf>
    <xf numFmtId="0" fontId="2" fillId="0" borderId="9" xfId="0" applyFont="1" applyBorder="1" applyAlignment="1">
      <alignment vertical="top" wrapText="1"/>
    </xf>
    <xf numFmtId="0" fontId="3" fillId="0" borderId="5" xfId="0" applyFont="1" applyBorder="1" applyAlignment="1">
      <alignment/>
    </xf>
    <xf numFmtId="0" fontId="3" fillId="0" borderId="7" xfId="0" applyFont="1" applyBorder="1" applyAlignment="1">
      <alignment/>
    </xf>
    <xf numFmtId="0" fontId="6" fillId="0" borderId="12" xfId="0" applyFont="1" applyBorder="1" applyAlignment="1">
      <alignment vertical="top" wrapText="1"/>
    </xf>
    <xf numFmtId="0" fontId="6" fillId="0" borderId="9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2" fillId="0" borderId="5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100"/>
  <sheetViews>
    <sheetView tabSelected="1" view="pageBreakPreview" zoomScale="60" workbookViewId="0" topLeftCell="A32">
      <selection activeCell="F40" sqref="F40"/>
    </sheetView>
  </sheetViews>
  <sheetFormatPr defaultColWidth="9.00390625" defaultRowHeight="12.75"/>
  <cols>
    <col min="1" max="1" width="5.75390625" style="0" customWidth="1"/>
    <col min="2" max="2" width="6.375" style="0" customWidth="1"/>
    <col min="3" max="3" width="6.25390625" style="0" customWidth="1"/>
    <col min="4" max="4" width="40.75390625" style="0" customWidth="1"/>
    <col min="5" max="7" width="9.00390625" style="0" bestFit="1" customWidth="1"/>
  </cols>
  <sheetData>
    <row r="3" spans="1:4" ht="51">
      <c r="A3" t="s">
        <v>18</v>
      </c>
      <c r="D3" s="33" t="s">
        <v>49</v>
      </c>
    </row>
    <row r="4" spans="1:7" ht="22.5">
      <c r="A4" s="4" t="s">
        <v>0</v>
      </c>
      <c r="B4" s="4" t="s">
        <v>10</v>
      </c>
      <c r="C4" s="4" t="s">
        <v>1</v>
      </c>
      <c r="D4" s="4" t="s">
        <v>2</v>
      </c>
      <c r="E4" s="13" t="s">
        <v>50</v>
      </c>
      <c r="F4" s="45" t="s">
        <v>29</v>
      </c>
      <c r="G4" s="45" t="s">
        <v>30</v>
      </c>
    </row>
    <row r="5" spans="1:7" ht="12.75">
      <c r="A5" s="4">
        <v>1</v>
      </c>
      <c r="B5" s="4">
        <v>2</v>
      </c>
      <c r="C5" s="4">
        <v>3</v>
      </c>
      <c r="D5" s="4">
        <v>4</v>
      </c>
      <c r="E5" s="1">
        <v>5</v>
      </c>
      <c r="F5" s="1">
        <v>6</v>
      </c>
      <c r="G5" s="1">
        <v>7</v>
      </c>
    </row>
    <row r="6" spans="1:7" ht="12.75">
      <c r="A6" s="47">
        <v>750</v>
      </c>
      <c r="B6" s="48"/>
      <c r="C6" s="43" t="s">
        <v>3</v>
      </c>
      <c r="D6" s="48" t="s">
        <v>4</v>
      </c>
      <c r="E6" s="49"/>
      <c r="F6" s="46"/>
      <c r="G6" s="46"/>
    </row>
    <row r="7" spans="1:7" ht="12.75">
      <c r="A7" s="17"/>
      <c r="B7" s="20">
        <v>75011</v>
      </c>
      <c r="C7" s="21"/>
      <c r="D7" s="21" t="s">
        <v>12</v>
      </c>
      <c r="E7" s="22"/>
      <c r="F7" s="46"/>
      <c r="G7" s="46"/>
    </row>
    <row r="8" spans="1:7" ht="45">
      <c r="A8" s="7"/>
      <c r="B8" s="27"/>
      <c r="C8" s="8">
        <v>201</v>
      </c>
      <c r="D8" s="15" t="s">
        <v>5</v>
      </c>
      <c r="E8" s="2">
        <v>84120</v>
      </c>
      <c r="F8" s="46">
        <v>42060</v>
      </c>
      <c r="G8" s="61">
        <f>F8/E8</f>
        <v>0.5</v>
      </c>
    </row>
    <row r="9" spans="1:7" ht="12.75">
      <c r="A9" s="5">
        <v>750</v>
      </c>
      <c r="B9" s="37"/>
      <c r="C9" s="10"/>
      <c r="D9" s="10" t="s">
        <v>31</v>
      </c>
      <c r="E9" s="3">
        <f>SUM(E8:E8)</f>
        <v>84120</v>
      </c>
      <c r="F9" s="55">
        <f>SUM(F8:F8)</f>
        <v>42060</v>
      </c>
      <c r="G9" s="61">
        <f aca="true" t="shared" si="0" ref="G9:G42">F9/E9</f>
        <v>0.5</v>
      </c>
    </row>
    <row r="10" spans="1:7" ht="24" customHeight="1">
      <c r="A10" s="51">
        <v>751</v>
      </c>
      <c r="B10" s="62"/>
      <c r="C10" s="52"/>
      <c r="D10" s="53" t="s">
        <v>6</v>
      </c>
      <c r="E10" s="3"/>
      <c r="F10" s="46"/>
      <c r="G10" s="61"/>
    </row>
    <row r="11" spans="1:7" ht="22.5">
      <c r="A11" s="18"/>
      <c r="B11" s="63">
        <v>75101</v>
      </c>
      <c r="C11" s="23"/>
      <c r="D11" s="24" t="s">
        <v>13</v>
      </c>
      <c r="E11" s="22"/>
      <c r="F11" s="46"/>
      <c r="G11" s="61"/>
    </row>
    <row r="12" spans="1:7" ht="45">
      <c r="A12" s="7"/>
      <c r="B12" s="7"/>
      <c r="C12" s="9">
        <v>201</v>
      </c>
      <c r="D12" s="15" t="s">
        <v>5</v>
      </c>
      <c r="E12" s="2">
        <v>2150</v>
      </c>
      <c r="F12" s="46">
        <v>1076</v>
      </c>
      <c r="G12" s="61">
        <f t="shared" si="0"/>
        <v>0.5004651162790698</v>
      </c>
    </row>
    <row r="13" spans="1:7" ht="33.75">
      <c r="A13" s="7"/>
      <c r="B13" s="64">
        <v>75109</v>
      </c>
      <c r="C13" s="76"/>
      <c r="D13" s="25" t="s">
        <v>44</v>
      </c>
      <c r="E13" s="2"/>
      <c r="F13" s="46"/>
      <c r="G13" s="61"/>
    </row>
    <row r="14" spans="1:7" ht="45">
      <c r="A14" s="7"/>
      <c r="B14" s="14"/>
      <c r="C14" s="8">
        <v>201</v>
      </c>
      <c r="D14" s="15" t="s">
        <v>5</v>
      </c>
      <c r="E14" s="2">
        <v>3726</v>
      </c>
      <c r="F14" s="46">
        <v>3726</v>
      </c>
      <c r="G14" s="61">
        <f t="shared" si="0"/>
        <v>1</v>
      </c>
    </row>
    <row r="15" spans="1:7" ht="12.75">
      <c r="A15" s="7"/>
      <c r="B15" s="28">
        <v>75110</v>
      </c>
      <c r="C15" s="76"/>
      <c r="D15" s="25" t="s">
        <v>51</v>
      </c>
      <c r="E15" s="2"/>
      <c r="F15" s="46"/>
      <c r="G15" s="61"/>
    </row>
    <row r="16" spans="1:7" ht="45">
      <c r="A16" s="7"/>
      <c r="B16" s="27"/>
      <c r="C16" s="15">
        <v>201</v>
      </c>
      <c r="D16" s="15" t="s">
        <v>5</v>
      </c>
      <c r="E16" s="2">
        <v>51897</v>
      </c>
      <c r="F16" s="46">
        <v>50674</v>
      </c>
      <c r="G16" s="61">
        <f t="shared" si="0"/>
        <v>0.9764340906025396</v>
      </c>
    </row>
    <row r="17" spans="1:7" ht="12.75">
      <c r="A17" s="5">
        <v>751</v>
      </c>
      <c r="B17" s="6"/>
      <c r="C17" s="54"/>
      <c r="D17" s="10" t="s">
        <v>31</v>
      </c>
      <c r="E17" s="3">
        <f>SUM(E12:E14:E16)</f>
        <v>57773</v>
      </c>
      <c r="F17" s="3">
        <f>SUM(F12:F14:F16)</f>
        <v>55476</v>
      </c>
      <c r="G17" s="61">
        <f t="shared" si="0"/>
        <v>0.9602409430010559</v>
      </c>
    </row>
    <row r="18" spans="1:7" ht="22.5">
      <c r="A18" s="47">
        <v>754</v>
      </c>
      <c r="B18" s="48"/>
      <c r="C18" s="80"/>
      <c r="D18" s="52" t="s">
        <v>7</v>
      </c>
      <c r="E18" s="3"/>
      <c r="F18" s="46"/>
      <c r="G18" s="61"/>
    </row>
    <row r="19" spans="1:7" ht="12.75">
      <c r="A19" s="16"/>
      <c r="B19" s="64">
        <v>75414</v>
      </c>
      <c r="C19" s="25"/>
      <c r="D19" s="25" t="s">
        <v>14</v>
      </c>
      <c r="E19" s="22"/>
      <c r="F19" s="46"/>
      <c r="G19" s="61"/>
    </row>
    <row r="20" spans="1:7" ht="45">
      <c r="A20" s="7"/>
      <c r="B20" s="7"/>
      <c r="C20" s="81">
        <v>201</v>
      </c>
      <c r="D20" s="15" t="s">
        <v>5</v>
      </c>
      <c r="E20" s="2">
        <v>600</v>
      </c>
      <c r="F20" s="46">
        <v>300</v>
      </c>
      <c r="G20" s="61">
        <f t="shared" si="0"/>
        <v>0.5</v>
      </c>
    </row>
    <row r="21" spans="1:7" ht="12.75">
      <c r="A21" s="5">
        <v>754</v>
      </c>
      <c r="B21" s="6"/>
      <c r="C21" s="54"/>
      <c r="D21" s="10" t="s">
        <v>31</v>
      </c>
      <c r="E21" s="3">
        <f>SUM(E20)</f>
        <v>600</v>
      </c>
      <c r="F21" s="55">
        <f>SUM(F20)</f>
        <v>300</v>
      </c>
      <c r="G21" s="61">
        <f t="shared" si="0"/>
        <v>0.5</v>
      </c>
    </row>
    <row r="22" spans="1:7" ht="12.75">
      <c r="A22" s="47">
        <v>801</v>
      </c>
      <c r="B22" s="48"/>
      <c r="C22" s="52"/>
      <c r="D22" s="79" t="s">
        <v>45</v>
      </c>
      <c r="E22" s="3"/>
      <c r="F22" s="55"/>
      <c r="G22" s="61"/>
    </row>
    <row r="23" spans="1:7" ht="12.75">
      <c r="A23" s="77"/>
      <c r="B23" s="64">
        <v>80101</v>
      </c>
      <c r="C23" s="25"/>
      <c r="D23" s="83" t="s">
        <v>46</v>
      </c>
      <c r="E23" s="65"/>
      <c r="F23" s="73"/>
      <c r="G23" s="61"/>
    </row>
    <row r="24" spans="1:7" ht="45">
      <c r="A24" s="78"/>
      <c r="B24" s="27"/>
      <c r="C24" s="15">
        <v>201</v>
      </c>
      <c r="D24" s="15" t="s">
        <v>5</v>
      </c>
      <c r="E24" s="65">
        <v>5152</v>
      </c>
      <c r="F24" s="65">
        <v>5152</v>
      </c>
      <c r="G24" s="61">
        <f t="shared" si="0"/>
        <v>1</v>
      </c>
    </row>
    <row r="25" spans="1:7" ht="12.75">
      <c r="A25" s="78">
        <v>801</v>
      </c>
      <c r="B25" s="43"/>
      <c r="C25" s="82"/>
      <c r="D25" s="10" t="s">
        <v>31</v>
      </c>
      <c r="E25" s="3">
        <f>SUM(E24)</f>
        <v>5152</v>
      </c>
      <c r="F25" s="3">
        <f>SUM(F24)</f>
        <v>5152</v>
      </c>
      <c r="G25" s="61">
        <f t="shared" si="0"/>
        <v>1</v>
      </c>
    </row>
    <row r="26" spans="1:7" ht="12.75">
      <c r="A26" s="47">
        <v>853</v>
      </c>
      <c r="B26" s="48"/>
      <c r="C26" s="52"/>
      <c r="D26" s="52" t="s">
        <v>8</v>
      </c>
      <c r="E26" s="49"/>
      <c r="F26" s="46"/>
      <c r="G26" s="61"/>
    </row>
    <row r="27" spans="1:7" ht="33.75">
      <c r="A27" s="70"/>
      <c r="B27" s="64">
        <v>85313</v>
      </c>
      <c r="C27" s="19"/>
      <c r="D27" s="25" t="s">
        <v>41</v>
      </c>
      <c r="E27" s="49"/>
      <c r="F27" s="46"/>
      <c r="G27" s="61"/>
    </row>
    <row r="28" spans="1:7" ht="45">
      <c r="A28" s="70"/>
      <c r="B28" s="27"/>
      <c r="C28" s="15">
        <v>201</v>
      </c>
      <c r="D28" s="15" t="s">
        <v>5</v>
      </c>
      <c r="E28" s="65">
        <v>38997</v>
      </c>
      <c r="F28" s="73">
        <v>18498</v>
      </c>
      <c r="G28" s="61">
        <f t="shared" si="0"/>
        <v>0.4743441803215632</v>
      </c>
    </row>
    <row r="29" spans="1:7" ht="22.5">
      <c r="A29" s="16"/>
      <c r="B29" s="71">
        <v>85314</v>
      </c>
      <c r="C29" s="72"/>
      <c r="D29" s="25" t="s">
        <v>43</v>
      </c>
      <c r="E29" s="22"/>
      <c r="F29" s="73"/>
      <c r="G29" s="74"/>
    </row>
    <row r="30" spans="1:7" ht="45">
      <c r="A30" s="7"/>
      <c r="B30" s="27"/>
      <c r="C30" s="9">
        <v>201</v>
      </c>
      <c r="D30" s="15" t="s">
        <v>5</v>
      </c>
      <c r="E30" s="2">
        <v>1047242</v>
      </c>
      <c r="F30" s="46">
        <v>538809</v>
      </c>
      <c r="G30" s="61">
        <f t="shared" si="0"/>
        <v>0.5145028560733813</v>
      </c>
    </row>
    <row r="31" spans="1:7" ht="12.75">
      <c r="A31" s="7"/>
      <c r="B31" s="26">
        <v>85316</v>
      </c>
      <c r="C31" s="23"/>
      <c r="D31" s="25" t="s">
        <v>15</v>
      </c>
      <c r="E31" s="22"/>
      <c r="F31" s="46"/>
      <c r="G31" s="61"/>
    </row>
    <row r="32" spans="1:7" ht="45">
      <c r="A32" s="7"/>
      <c r="B32" s="27"/>
      <c r="C32" s="15">
        <v>201</v>
      </c>
      <c r="D32" s="19" t="s">
        <v>5</v>
      </c>
      <c r="E32" s="2">
        <v>55000</v>
      </c>
      <c r="F32" s="46">
        <v>26551</v>
      </c>
      <c r="G32" s="61">
        <f t="shared" si="0"/>
        <v>0.48274545454545453</v>
      </c>
    </row>
    <row r="33" spans="1:7" ht="12.75">
      <c r="A33" s="7"/>
      <c r="B33" s="26">
        <v>85319</v>
      </c>
      <c r="C33" s="23"/>
      <c r="D33" s="25" t="s">
        <v>16</v>
      </c>
      <c r="E33" s="22"/>
      <c r="F33" s="46"/>
      <c r="G33" s="61"/>
    </row>
    <row r="34" spans="1:7" ht="45">
      <c r="A34" s="7"/>
      <c r="B34" s="28"/>
      <c r="C34" s="15">
        <v>201</v>
      </c>
      <c r="D34" s="19" t="s">
        <v>48</v>
      </c>
      <c r="E34" s="2">
        <v>146000</v>
      </c>
      <c r="F34" s="46">
        <v>78003</v>
      </c>
      <c r="G34" s="61">
        <f t="shared" si="0"/>
        <v>0.5342671232876712</v>
      </c>
    </row>
    <row r="35" spans="1:7" ht="12.75">
      <c r="A35" s="7"/>
      <c r="B35" s="64">
        <v>85395</v>
      </c>
      <c r="C35" s="25"/>
      <c r="D35" s="25" t="s">
        <v>47</v>
      </c>
      <c r="E35" s="2"/>
      <c r="F35" s="46"/>
      <c r="G35" s="61"/>
    </row>
    <row r="36" spans="1:7" ht="45">
      <c r="A36" s="7"/>
      <c r="B36" s="27"/>
      <c r="C36" s="15">
        <v>201</v>
      </c>
      <c r="D36" s="19" t="s">
        <v>48</v>
      </c>
      <c r="E36" s="2">
        <v>3510</v>
      </c>
      <c r="F36" s="46">
        <v>3510</v>
      </c>
      <c r="G36" s="61">
        <f t="shared" si="0"/>
        <v>1</v>
      </c>
    </row>
    <row r="37" spans="1:7" ht="12.75">
      <c r="A37" s="5">
        <v>853</v>
      </c>
      <c r="B37" s="6"/>
      <c r="C37" s="10"/>
      <c r="D37" s="10" t="s">
        <v>31</v>
      </c>
      <c r="E37" s="3">
        <f>SUM(E28:E36)</f>
        <v>1290749</v>
      </c>
      <c r="F37" s="3">
        <f>SUM(F28:F36)</f>
        <v>665371</v>
      </c>
      <c r="G37" s="61">
        <f t="shared" si="0"/>
        <v>0.5154921677258708</v>
      </c>
    </row>
    <row r="38" spans="1:7" ht="12.75">
      <c r="A38" s="47">
        <v>900</v>
      </c>
      <c r="B38" s="48"/>
      <c r="C38" s="52"/>
      <c r="D38" s="52" t="s">
        <v>9</v>
      </c>
      <c r="E38" s="49"/>
      <c r="F38" s="46"/>
      <c r="G38" s="61"/>
    </row>
    <row r="39" spans="1:7" ht="12.75">
      <c r="A39" s="16"/>
      <c r="B39" s="26">
        <v>90015</v>
      </c>
      <c r="C39" s="25"/>
      <c r="D39" s="25" t="s">
        <v>17</v>
      </c>
      <c r="E39" s="22"/>
      <c r="F39" s="46"/>
      <c r="G39" s="61"/>
    </row>
    <row r="40" spans="1:7" ht="45">
      <c r="A40" s="7"/>
      <c r="B40" s="7"/>
      <c r="C40" s="8">
        <v>201</v>
      </c>
      <c r="D40" s="15" t="s">
        <v>5</v>
      </c>
      <c r="E40" s="2">
        <v>90000</v>
      </c>
      <c r="F40" s="46">
        <v>73007</v>
      </c>
      <c r="G40" s="61">
        <f t="shared" si="0"/>
        <v>0.8111888888888888</v>
      </c>
    </row>
    <row r="41" spans="1:7" ht="12.75">
      <c r="A41" s="5">
        <v>900</v>
      </c>
      <c r="B41" s="37"/>
      <c r="C41" s="10"/>
      <c r="D41" s="57" t="s">
        <v>31</v>
      </c>
      <c r="E41" s="3">
        <f>SUM(E40:E40)</f>
        <v>90000</v>
      </c>
      <c r="F41" s="55">
        <f>SUM(F40:F40)</f>
        <v>73007</v>
      </c>
      <c r="G41" s="61">
        <f t="shared" si="0"/>
        <v>0.8111888888888888</v>
      </c>
    </row>
    <row r="42" spans="1:7" ht="12.75">
      <c r="A42" s="28"/>
      <c r="B42" s="43"/>
      <c r="C42" s="42"/>
      <c r="D42" s="12" t="s">
        <v>11</v>
      </c>
      <c r="E42" s="3">
        <f>SUM(E41,E37,E25,E21,E17,E9)</f>
        <v>1528394</v>
      </c>
      <c r="F42" s="3">
        <f>SUM(F41,F37,F25,F21,F17,F9)</f>
        <v>841366</v>
      </c>
      <c r="G42" s="61">
        <f t="shared" si="0"/>
        <v>0.5504902531677042</v>
      </c>
    </row>
    <row r="43" spans="1:7" ht="12.75">
      <c r="A43" s="30"/>
      <c r="B43" s="30"/>
      <c r="C43" s="30"/>
      <c r="D43" s="31"/>
      <c r="E43" s="32"/>
      <c r="F43" s="32"/>
      <c r="G43" s="68"/>
    </row>
    <row r="44" spans="1:5" ht="12.75">
      <c r="A44" s="69" t="s">
        <v>38</v>
      </c>
      <c r="B44" s="69"/>
      <c r="C44" s="69"/>
      <c r="D44" s="31"/>
      <c r="E44" s="32"/>
    </row>
    <row r="45" spans="1:5" ht="12.75">
      <c r="A45" s="30" t="s">
        <v>39</v>
      </c>
      <c r="B45" s="30"/>
      <c r="C45" s="30"/>
      <c r="D45" s="31"/>
      <c r="E45" s="32"/>
    </row>
    <row r="46" spans="1:5" ht="12.75">
      <c r="A46" s="30" t="s">
        <v>40</v>
      </c>
      <c r="B46" s="30"/>
      <c r="C46" s="30"/>
      <c r="D46" s="31"/>
      <c r="E46" s="32"/>
    </row>
    <row r="47" spans="1:5" ht="12.75">
      <c r="A47" s="30" t="s">
        <v>54</v>
      </c>
      <c r="B47" s="30"/>
      <c r="C47" s="30"/>
      <c r="D47" s="31"/>
      <c r="E47" s="32"/>
    </row>
    <row r="48" spans="1:5" ht="12.75">
      <c r="A48" s="30" t="s">
        <v>53</v>
      </c>
      <c r="B48" s="30"/>
      <c r="C48" s="30"/>
      <c r="D48" s="31"/>
      <c r="E48" s="32"/>
    </row>
    <row r="49" spans="1:5" ht="12.75">
      <c r="A49" s="30"/>
      <c r="B49" s="30"/>
      <c r="C49" s="30"/>
      <c r="D49" s="31"/>
      <c r="E49" s="32"/>
    </row>
    <row r="50" ht="12.75">
      <c r="B50" s="34" t="s">
        <v>28</v>
      </c>
    </row>
    <row r="51" spans="2:7" ht="25.5">
      <c r="B51" s="4" t="s">
        <v>0</v>
      </c>
      <c r="C51" s="4" t="s">
        <v>10</v>
      </c>
      <c r="D51" s="35" t="s">
        <v>19</v>
      </c>
      <c r="E51" s="29" t="s">
        <v>50</v>
      </c>
      <c r="F51" s="45" t="s">
        <v>29</v>
      </c>
      <c r="G51" s="45" t="s">
        <v>30</v>
      </c>
    </row>
    <row r="52" spans="2:7" ht="12.75">
      <c r="B52" s="4">
        <v>1</v>
      </c>
      <c r="C52" s="4">
        <v>2</v>
      </c>
      <c r="D52" s="35">
        <v>3</v>
      </c>
      <c r="E52" s="1">
        <v>4</v>
      </c>
      <c r="F52" s="1">
        <v>5</v>
      </c>
      <c r="G52" s="1">
        <v>6</v>
      </c>
    </row>
    <row r="53" spans="2:7" ht="12.75">
      <c r="B53" s="47">
        <v>750</v>
      </c>
      <c r="C53" s="48"/>
      <c r="D53" s="48" t="s">
        <v>20</v>
      </c>
      <c r="E53" s="3"/>
      <c r="F53" s="2"/>
      <c r="G53" s="2"/>
    </row>
    <row r="54" spans="2:7" ht="12.75">
      <c r="B54" s="7"/>
      <c r="C54" s="28">
        <v>75011</v>
      </c>
      <c r="D54" s="27" t="s">
        <v>12</v>
      </c>
      <c r="E54" s="2"/>
      <c r="F54" s="2"/>
      <c r="G54" s="2"/>
    </row>
    <row r="55" spans="2:7" ht="12.75">
      <c r="B55" s="7"/>
      <c r="C55" s="36"/>
      <c r="D55" s="27" t="s">
        <v>36</v>
      </c>
      <c r="E55" s="2"/>
      <c r="F55" s="2"/>
      <c r="G55" s="2"/>
    </row>
    <row r="56" spans="2:7" ht="12.75">
      <c r="B56" s="7"/>
      <c r="C56" s="11"/>
      <c r="D56" s="11" t="s">
        <v>32</v>
      </c>
      <c r="E56" s="2">
        <v>84120</v>
      </c>
      <c r="F56" s="2">
        <v>42060</v>
      </c>
      <c r="G56" s="66">
        <f>F56/E56</f>
        <v>0.5</v>
      </c>
    </row>
    <row r="57" spans="2:7" ht="12.75">
      <c r="B57" s="28">
        <v>750</v>
      </c>
      <c r="C57" s="56"/>
      <c r="D57" s="58" t="s">
        <v>31</v>
      </c>
      <c r="E57" s="3">
        <f>SUM(E56:E56)</f>
        <v>84120</v>
      </c>
      <c r="F57" s="3">
        <f>SUM(F56:F56)</f>
        <v>42060</v>
      </c>
      <c r="G57" s="66">
        <f aca="true" t="shared" si="1" ref="G57:G100">F57/E57</f>
        <v>0.5</v>
      </c>
    </row>
    <row r="58" spans="2:7" ht="22.5">
      <c r="B58" s="47">
        <v>751</v>
      </c>
      <c r="C58" s="59"/>
      <c r="D58" s="60" t="s">
        <v>22</v>
      </c>
      <c r="E58" s="49"/>
      <c r="F58" s="2"/>
      <c r="G58" s="66"/>
    </row>
    <row r="59" spans="2:7" ht="22.5">
      <c r="B59" s="7"/>
      <c r="C59" s="27">
        <v>75101</v>
      </c>
      <c r="D59" s="38" t="s">
        <v>23</v>
      </c>
      <c r="E59" s="2"/>
      <c r="F59" s="2"/>
      <c r="G59" s="66"/>
    </row>
    <row r="60" spans="2:7" ht="12.75">
      <c r="B60" s="7"/>
      <c r="C60" s="39"/>
      <c r="D60" s="40" t="s">
        <v>37</v>
      </c>
      <c r="E60" s="2"/>
      <c r="F60" s="2"/>
      <c r="G60" s="66"/>
    </row>
    <row r="61" spans="2:7" ht="12.75">
      <c r="B61" s="39"/>
      <c r="C61" s="39"/>
      <c r="D61" s="38" t="s">
        <v>33</v>
      </c>
      <c r="E61" s="2">
        <v>193</v>
      </c>
      <c r="F61" s="2">
        <v>0</v>
      </c>
      <c r="G61" s="66">
        <f t="shared" si="1"/>
        <v>0</v>
      </c>
    </row>
    <row r="62" spans="2:7" ht="12.75">
      <c r="B62" s="39"/>
      <c r="C62" s="39"/>
      <c r="D62" s="40" t="s">
        <v>34</v>
      </c>
      <c r="E62" s="2">
        <v>1957</v>
      </c>
      <c r="F62" s="2">
        <v>156</v>
      </c>
      <c r="G62" s="66">
        <f t="shared" si="1"/>
        <v>0.0797138477261114</v>
      </c>
    </row>
    <row r="63" spans="2:7" ht="33.75">
      <c r="B63" s="7"/>
      <c r="C63" s="27">
        <v>75109</v>
      </c>
      <c r="D63" s="19" t="s">
        <v>44</v>
      </c>
      <c r="E63" s="2"/>
      <c r="F63" s="2"/>
      <c r="G63" s="66"/>
    </row>
    <row r="64" spans="2:7" ht="12.75">
      <c r="B64" s="7"/>
      <c r="C64" s="36"/>
      <c r="D64" s="40" t="s">
        <v>37</v>
      </c>
      <c r="E64" s="2"/>
      <c r="F64" s="2"/>
      <c r="G64" s="66"/>
    </row>
    <row r="65" spans="2:7" ht="12.75">
      <c r="B65" s="7"/>
      <c r="C65" s="39"/>
      <c r="D65" s="38" t="s">
        <v>33</v>
      </c>
      <c r="E65" s="2">
        <v>75</v>
      </c>
      <c r="F65" s="2">
        <v>75</v>
      </c>
      <c r="G65" s="66">
        <f t="shared" si="1"/>
        <v>1</v>
      </c>
    </row>
    <row r="66" spans="2:7" ht="12.75">
      <c r="B66" s="7"/>
      <c r="C66" s="11"/>
      <c r="D66" s="38" t="s">
        <v>34</v>
      </c>
      <c r="E66" s="2">
        <v>3651</v>
      </c>
      <c r="F66" s="2">
        <v>3651</v>
      </c>
      <c r="G66" s="66">
        <f t="shared" si="1"/>
        <v>1</v>
      </c>
    </row>
    <row r="67" spans="2:7" ht="12.75">
      <c r="B67" s="7"/>
      <c r="C67" s="27">
        <v>75110</v>
      </c>
      <c r="D67" s="38" t="s">
        <v>52</v>
      </c>
      <c r="E67" s="2"/>
      <c r="F67" s="2"/>
      <c r="G67" s="66"/>
    </row>
    <row r="68" spans="2:7" ht="12.75">
      <c r="B68" s="7"/>
      <c r="C68" s="36"/>
      <c r="D68" s="38" t="s">
        <v>37</v>
      </c>
      <c r="E68" s="2"/>
      <c r="F68" s="2"/>
      <c r="G68" s="66"/>
    </row>
    <row r="69" spans="2:7" ht="12.75">
      <c r="B69" s="7"/>
      <c r="C69" s="39"/>
      <c r="D69" s="38" t="s">
        <v>33</v>
      </c>
      <c r="E69" s="2">
        <v>750</v>
      </c>
      <c r="F69" s="2">
        <v>750</v>
      </c>
      <c r="G69" s="66">
        <f t="shared" si="1"/>
        <v>1</v>
      </c>
    </row>
    <row r="70" spans="2:7" ht="12.75">
      <c r="B70" s="7"/>
      <c r="C70" s="11"/>
      <c r="D70" s="38" t="s">
        <v>34</v>
      </c>
      <c r="E70" s="2">
        <v>51147</v>
      </c>
      <c r="F70" s="2">
        <v>49924</v>
      </c>
      <c r="G70" s="66">
        <f t="shared" si="1"/>
        <v>0.9760885291414941</v>
      </c>
    </row>
    <row r="71" spans="2:7" ht="12.75">
      <c r="B71" s="28">
        <v>751</v>
      </c>
      <c r="C71" s="43"/>
      <c r="D71" s="44" t="s">
        <v>31</v>
      </c>
      <c r="E71" s="3">
        <f>SUM(E61:E70)</f>
        <v>57773</v>
      </c>
      <c r="F71" s="3">
        <f>SUM(F61:F70)</f>
        <v>54556</v>
      </c>
      <c r="G71" s="66">
        <f t="shared" si="1"/>
        <v>0.9443165492531114</v>
      </c>
    </row>
    <row r="72" spans="2:7" ht="22.5">
      <c r="B72" s="47">
        <v>754</v>
      </c>
      <c r="C72" s="48"/>
      <c r="D72" s="52" t="s">
        <v>7</v>
      </c>
      <c r="E72" s="49"/>
      <c r="F72" s="49"/>
      <c r="G72" s="66"/>
    </row>
    <row r="73" spans="2:7" ht="12.75">
      <c r="B73" s="7"/>
      <c r="C73" s="28">
        <v>75414</v>
      </c>
      <c r="D73" s="27" t="s">
        <v>14</v>
      </c>
      <c r="E73" s="2"/>
      <c r="F73" s="2"/>
      <c r="G73" s="66"/>
    </row>
    <row r="74" spans="2:7" ht="12.75">
      <c r="B74" s="7"/>
      <c r="C74" s="36"/>
      <c r="D74" s="36" t="s">
        <v>21</v>
      </c>
      <c r="E74" s="2">
        <v>600</v>
      </c>
      <c r="F74" s="2">
        <v>300</v>
      </c>
      <c r="G74" s="66">
        <f t="shared" si="1"/>
        <v>0.5</v>
      </c>
    </row>
    <row r="75" spans="2:7" ht="12.75">
      <c r="B75" s="28">
        <v>754</v>
      </c>
      <c r="C75" s="43"/>
      <c r="D75" s="42" t="s">
        <v>31</v>
      </c>
      <c r="E75" s="3">
        <f>SUM(E74)</f>
        <v>600</v>
      </c>
      <c r="F75" s="3">
        <f>SUM(F74)</f>
        <v>300</v>
      </c>
      <c r="G75" s="66">
        <f t="shared" si="1"/>
        <v>0.5</v>
      </c>
    </row>
    <row r="76" spans="2:7" ht="12.75">
      <c r="B76" s="47">
        <v>801</v>
      </c>
      <c r="C76" s="48"/>
      <c r="D76" s="75" t="s">
        <v>45</v>
      </c>
      <c r="E76" s="3"/>
      <c r="F76" s="3"/>
      <c r="G76" s="66"/>
    </row>
    <row r="77" spans="2:7" ht="12.75">
      <c r="B77" s="84"/>
      <c r="C77" s="27">
        <v>80101</v>
      </c>
      <c r="D77" s="42" t="s">
        <v>46</v>
      </c>
      <c r="E77" s="3"/>
      <c r="F77" s="3"/>
      <c r="G77" s="66"/>
    </row>
    <row r="78" spans="2:7" ht="12.75">
      <c r="B78" s="39"/>
      <c r="C78" s="27"/>
      <c r="D78" s="42" t="s">
        <v>21</v>
      </c>
      <c r="E78" s="65">
        <v>5152</v>
      </c>
      <c r="F78" s="65">
        <v>5152</v>
      </c>
      <c r="G78" s="66">
        <f t="shared" si="1"/>
        <v>1</v>
      </c>
    </row>
    <row r="79" spans="2:7" ht="12.75">
      <c r="B79" s="28">
        <v>801</v>
      </c>
      <c r="C79" s="43"/>
      <c r="D79" s="42" t="s">
        <v>31</v>
      </c>
      <c r="E79" s="3">
        <f>SUM(E78)</f>
        <v>5152</v>
      </c>
      <c r="F79" s="3">
        <f>SUM(F78)</f>
        <v>5152</v>
      </c>
      <c r="G79" s="66">
        <f t="shared" si="1"/>
        <v>1</v>
      </c>
    </row>
    <row r="80" spans="2:7" ht="12.75">
      <c r="B80" s="14">
        <v>853</v>
      </c>
      <c r="C80" s="56"/>
      <c r="D80" s="75" t="s">
        <v>8</v>
      </c>
      <c r="E80" s="65"/>
      <c r="F80" s="2"/>
      <c r="G80" s="66"/>
    </row>
    <row r="81" spans="2:7" ht="33.75">
      <c r="B81" s="7"/>
      <c r="C81" s="27">
        <v>85313</v>
      </c>
      <c r="D81" s="19" t="s">
        <v>41</v>
      </c>
      <c r="E81" s="65"/>
      <c r="F81" s="2"/>
      <c r="G81" s="66"/>
    </row>
    <row r="82" spans="2:7" ht="12.75">
      <c r="B82" s="7"/>
      <c r="C82" s="27"/>
      <c r="D82" s="42" t="s">
        <v>21</v>
      </c>
      <c r="E82" s="65">
        <v>38997</v>
      </c>
      <c r="F82" s="2">
        <v>15202</v>
      </c>
      <c r="G82" s="66">
        <f t="shared" si="1"/>
        <v>0.3898248583224351</v>
      </c>
    </row>
    <row r="83" spans="2:7" ht="21.75" customHeight="1">
      <c r="B83" s="7"/>
      <c r="C83" s="50">
        <v>85314</v>
      </c>
      <c r="D83" s="15" t="s">
        <v>42</v>
      </c>
      <c r="E83" s="2"/>
      <c r="F83" s="2"/>
      <c r="G83" s="66"/>
    </row>
    <row r="84" spans="2:7" ht="12.75">
      <c r="B84" s="7"/>
      <c r="C84" s="36"/>
      <c r="D84" s="27" t="s">
        <v>36</v>
      </c>
      <c r="E84" s="2"/>
      <c r="F84" s="2"/>
      <c r="G84" s="66"/>
    </row>
    <row r="85" spans="2:7" ht="12.75">
      <c r="B85" s="7"/>
      <c r="C85" s="39"/>
      <c r="D85" s="42" t="s">
        <v>33</v>
      </c>
      <c r="E85" s="2">
        <v>45000</v>
      </c>
      <c r="F85" s="2">
        <v>13718</v>
      </c>
      <c r="G85" s="66">
        <f t="shared" si="1"/>
        <v>0.3048444444444444</v>
      </c>
    </row>
    <row r="86" spans="2:7" ht="12.75">
      <c r="B86" s="7"/>
      <c r="C86" s="39"/>
      <c r="D86" s="42" t="s">
        <v>34</v>
      </c>
      <c r="E86" s="2">
        <v>1002242</v>
      </c>
      <c r="F86" s="2">
        <v>482860</v>
      </c>
      <c r="G86" s="66">
        <f t="shared" si="1"/>
        <v>0.4817798495772478</v>
      </c>
    </row>
    <row r="87" spans="2:7" ht="12.75">
      <c r="B87" s="7"/>
      <c r="C87" s="27">
        <v>85316</v>
      </c>
      <c r="D87" s="27" t="s">
        <v>24</v>
      </c>
      <c r="E87" s="2"/>
      <c r="F87" s="2"/>
      <c r="G87" s="66"/>
    </row>
    <row r="88" spans="2:7" ht="12.75">
      <c r="B88" s="7"/>
      <c r="C88" s="27"/>
      <c r="D88" s="27" t="s">
        <v>21</v>
      </c>
      <c r="E88" s="2">
        <v>55000</v>
      </c>
      <c r="F88" s="2">
        <v>24662</v>
      </c>
      <c r="G88" s="66">
        <f t="shared" si="1"/>
        <v>0.4484</v>
      </c>
    </row>
    <row r="89" spans="2:7" ht="12.75">
      <c r="B89" s="7"/>
      <c r="C89" s="28">
        <v>85319</v>
      </c>
      <c r="D89" s="27" t="s">
        <v>16</v>
      </c>
      <c r="E89" s="2"/>
      <c r="F89" s="2"/>
      <c r="G89" s="66"/>
    </row>
    <row r="90" spans="2:7" ht="12.75">
      <c r="B90" s="7"/>
      <c r="C90" s="36"/>
      <c r="D90" s="27" t="s">
        <v>36</v>
      </c>
      <c r="E90" s="2"/>
      <c r="F90" s="2"/>
      <c r="G90" s="66"/>
    </row>
    <row r="91" spans="2:7" ht="12.75">
      <c r="B91" s="39"/>
      <c r="C91" s="39"/>
      <c r="D91" s="11" t="s">
        <v>35</v>
      </c>
      <c r="E91" s="2">
        <v>136542</v>
      </c>
      <c r="F91" s="2">
        <v>62674</v>
      </c>
      <c r="G91" s="66">
        <f t="shared" si="1"/>
        <v>0.45900894962722094</v>
      </c>
    </row>
    <row r="92" spans="2:7" ht="12.75">
      <c r="B92" s="39"/>
      <c r="C92" s="11"/>
      <c r="D92" s="58" t="s">
        <v>34</v>
      </c>
      <c r="E92" s="2">
        <v>9458</v>
      </c>
      <c r="F92" s="2">
        <v>6154</v>
      </c>
      <c r="G92" s="66">
        <f t="shared" si="1"/>
        <v>0.6506661027701417</v>
      </c>
    </row>
    <row r="93" spans="2:7" ht="12.75">
      <c r="B93" s="39"/>
      <c r="C93" s="28">
        <v>85395</v>
      </c>
      <c r="D93" s="58" t="s">
        <v>47</v>
      </c>
      <c r="E93" s="2"/>
      <c r="F93" s="2"/>
      <c r="G93" s="66"/>
    </row>
    <row r="94" spans="2:7" ht="12.75">
      <c r="B94" s="11"/>
      <c r="C94" s="28"/>
      <c r="D94" s="58" t="s">
        <v>21</v>
      </c>
      <c r="E94" s="2">
        <v>3510</v>
      </c>
      <c r="F94" s="2">
        <v>3510</v>
      </c>
      <c r="G94" s="66">
        <f t="shared" si="1"/>
        <v>1</v>
      </c>
    </row>
    <row r="95" spans="2:7" ht="12.75">
      <c r="B95" s="7">
        <v>853</v>
      </c>
      <c r="C95" s="30"/>
      <c r="D95" s="58" t="s">
        <v>31</v>
      </c>
      <c r="E95" s="3">
        <f>SUM(E82:E94)</f>
        <v>1290749</v>
      </c>
      <c r="F95" s="3">
        <f>SUM(F82:F94)</f>
        <v>608780</v>
      </c>
      <c r="G95" s="66">
        <f t="shared" si="1"/>
        <v>0.47164863191836676</v>
      </c>
    </row>
    <row r="96" spans="2:7" ht="12.75">
      <c r="B96" s="28">
        <v>900</v>
      </c>
      <c r="C96" s="43"/>
      <c r="D96" s="42" t="s">
        <v>25</v>
      </c>
      <c r="E96" s="3"/>
      <c r="F96" s="2"/>
      <c r="G96" s="66"/>
    </row>
    <row r="97" spans="2:7" ht="12.75">
      <c r="B97" s="7"/>
      <c r="C97" s="28">
        <v>90015</v>
      </c>
      <c r="D97" s="27" t="s">
        <v>26</v>
      </c>
      <c r="E97" s="2"/>
      <c r="F97" s="2"/>
      <c r="G97" s="66"/>
    </row>
    <row r="98" spans="2:7" ht="12.75">
      <c r="B98" s="14"/>
      <c r="C98" s="27"/>
      <c r="D98" s="27" t="s">
        <v>21</v>
      </c>
      <c r="E98" s="2">
        <v>90000</v>
      </c>
      <c r="F98" s="2">
        <v>73007</v>
      </c>
      <c r="G98" s="66">
        <f t="shared" si="1"/>
        <v>0.8111888888888888</v>
      </c>
    </row>
    <row r="99" spans="2:7" ht="12.75">
      <c r="B99" s="7">
        <v>900</v>
      </c>
      <c r="C99" s="56"/>
      <c r="D99" s="67" t="s">
        <v>31</v>
      </c>
      <c r="E99" s="3">
        <f>SUM(E98:E98)</f>
        <v>90000</v>
      </c>
      <c r="F99" s="3">
        <f>SUM(F98:F98)</f>
        <v>73007</v>
      </c>
      <c r="G99" s="66">
        <f t="shared" si="1"/>
        <v>0.8111888888888888</v>
      </c>
    </row>
    <row r="100" spans="2:7" ht="12.75">
      <c r="B100" s="5"/>
      <c r="C100" s="6" t="s">
        <v>27</v>
      </c>
      <c r="D100" s="41"/>
      <c r="E100" s="3">
        <f>SUM(E99,E95,E79,E75,E71,E57)</f>
        <v>1528394</v>
      </c>
      <c r="F100" s="3">
        <f>SUM(F99,F95,F79,F75,F71,F57)</f>
        <v>783855</v>
      </c>
      <c r="G100" s="66">
        <f t="shared" si="1"/>
        <v>0.5128618667699559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U.M. Wołczyn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wojtek</cp:lastModifiedBy>
  <cp:lastPrinted>2003-07-31T11:10:23Z</cp:lastPrinted>
  <dcterms:created xsi:type="dcterms:W3CDTF">2000-10-31T10:20:06Z</dcterms:created>
  <dcterms:modified xsi:type="dcterms:W3CDTF">2003-07-31T11:13:16Z</dcterms:modified>
  <cp:category/>
  <cp:version/>
  <cp:contentType/>
  <cp:contentStatus/>
</cp:coreProperties>
</file>