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'Arkusz1'!$A$1:$F$153</definedName>
  </definedNames>
  <calcPr fullCalcOnLoad="1"/>
</workbook>
</file>

<file path=xl/sharedStrings.xml><?xml version="1.0" encoding="utf-8"?>
<sst xmlns="http://schemas.openxmlformats.org/spreadsheetml/2006/main" count="204" uniqueCount="128">
  <si>
    <t>Dział</t>
  </si>
  <si>
    <t>0 10</t>
  </si>
  <si>
    <t>Rolnictwo i łowiectwo</t>
  </si>
  <si>
    <t xml:space="preserve"> </t>
  </si>
  <si>
    <t>Wyszczególnienie</t>
  </si>
  <si>
    <t>0 20</t>
  </si>
  <si>
    <t>Leśnictwo</t>
  </si>
  <si>
    <t>Wpływy z usług</t>
  </si>
  <si>
    <t>Gospodarka mieszkaniowa</t>
  </si>
  <si>
    <t>Administracja publiczna</t>
  </si>
  <si>
    <t>Podatek od działalności gospodarczej osób fizycznych, opłacany w formie karty podatkowej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</si>
  <si>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</si>
  <si>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</si>
  <si>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</si>
  <si>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</si>
  <si>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</si>
  <si>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Podatek dochodowy od osób fizycznych</t>
  </si>
  <si>
    <t>Podatek dochodowy od osób prawnych</t>
  </si>
  <si>
    <t>Różne rozliczenia</t>
  </si>
  <si>
    <t>Ochrona zdrowia</t>
  </si>
  <si>
    <t>Wpływy z opłat za zezwolenia na sprzedaż alkoholu</t>
  </si>
  <si>
    <t xml:space="preserve">Gospodarka komunalna i ochrona środowiska </t>
  </si>
  <si>
    <t>Wpływy z tytułu przekształcenia prawa użytkowania wieczystego przysługującego osobom fizycznym w prawo własności</t>
  </si>
  <si>
    <t>Kultura fizyczna i sport</t>
  </si>
  <si>
    <t>Podatek od nieruchomości</t>
  </si>
  <si>
    <t>Subwencje ogólne z budżetu państwa</t>
  </si>
  <si>
    <t>Wpływy z różnych dochodów</t>
  </si>
  <si>
    <t>Wpływy z opłat za zarząd, użytkowanie i użytkowanie wieczyste</t>
  </si>
  <si>
    <t>Wpływy z różnych opłat</t>
  </si>
  <si>
    <t>Oświata i wychowanie</t>
  </si>
  <si>
    <t>część oświatowa</t>
  </si>
  <si>
    <t>%( 5:4)</t>
  </si>
  <si>
    <t>Podatek od czynności cywilnoprawnych</t>
  </si>
  <si>
    <t>RAZEM</t>
  </si>
  <si>
    <t>Odsetki od nieterminowych wpłat z tytułu podatków i opłat</t>
  </si>
  <si>
    <t>Kultura i ochrona dziedzictwa narodowego</t>
  </si>
  <si>
    <t>Wpływy z opłaty targowej</t>
  </si>
  <si>
    <t>Wykonanie</t>
  </si>
  <si>
    <t>Dotacje celowe otrzymane z powiatu na zadania bieżące realizowane na podstawie porozumień (umów) między jednostkami samorządu terytorialnego(dot.dla ZPiT Modrzewiacy)</t>
  </si>
  <si>
    <t xml:space="preserve">Pozostałe odsetki </t>
  </si>
  <si>
    <t xml:space="preserve">Dochody z najmu i dzierżawy składników majątkowych Skarbu Państwa , jednostek samorządu terytorialnego lub innych jednostek zaliczanych do sektora finansów publicznych oraz innych umów o podobnym charakterze  </t>
  </si>
  <si>
    <t>Dotacje celowe otrzymane z budżetu państwa na realizację zadań bieżących z zakresu administracji rządowej oraz innych zadań zleconych gminie (związkom gmin) ustawami</t>
  </si>
  <si>
    <t>0 750</t>
  </si>
  <si>
    <t>0 690</t>
  </si>
  <si>
    <t>0 760</t>
  </si>
  <si>
    <t>0 910</t>
  </si>
  <si>
    <t>0 920</t>
  </si>
  <si>
    <t>0 470</t>
  </si>
  <si>
    <t>0 830</t>
  </si>
  <si>
    <t>0 970</t>
  </si>
  <si>
    <t>0 570</t>
  </si>
  <si>
    <t>0 350</t>
  </si>
  <si>
    <t>0 310</t>
  </si>
  <si>
    <t>0 320</t>
  </si>
  <si>
    <t>0 330</t>
  </si>
  <si>
    <t>0 340</t>
  </si>
  <si>
    <t>0 360</t>
  </si>
  <si>
    <t>0 370</t>
  </si>
  <si>
    <t>0 410</t>
  </si>
  <si>
    <t>0 500</t>
  </si>
  <si>
    <t>0 010</t>
  </si>
  <si>
    <t>0 020</t>
  </si>
  <si>
    <t>0 430</t>
  </si>
  <si>
    <t>część wyrównawcza</t>
  </si>
  <si>
    <t>0 480</t>
  </si>
  <si>
    <t>Pomoc społeczna</t>
  </si>
  <si>
    <t>0 960</t>
  </si>
  <si>
    <t>Bezpieczeństwo publiczne i ochrona przeciwpożarowa</t>
  </si>
  <si>
    <t>Dochody od osób prawnych , od osób fizycznych i od innych jednostek nie posiadających osobowości prawnej oraz wydatki związane z ich poborem</t>
  </si>
  <si>
    <t>Edukacyjna opieka wychowawcza</t>
  </si>
  <si>
    <t>Dochody jednostek samorządu terytorialnego związane z realizacją zadań z zakresu administracji rządowej oraz innych zadań zleconych ustawami</t>
  </si>
  <si>
    <t>cześć równoważąca</t>
  </si>
  <si>
    <t>0 400</t>
  </si>
  <si>
    <t xml:space="preserve">Dotacje celowe otrzymane z budżetu państwa na realizacje zadań bieżących z zakresu administracji rządowej oraz innych zadań zleconych gminie (związków gmin) ustawami                                                                            </t>
  </si>
  <si>
    <t>Wpływy z opłaty produktowej</t>
  </si>
  <si>
    <t>Pozostałe odsetki  (odsetki od środków na rach. bankowych)</t>
  </si>
  <si>
    <t>Plan</t>
  </si>
  <si>
    <t>0 770</t>
  </si>
  <si>
    <t xml:space="preserve">Wpływy z tytułu odpłatnego nabycia prawa własności oraz prawa  uzytkowania wieczystego nieruchomosci </t>
  </si>
  <si>
    <t>Wpływy z tytułu odpłatnego mnabycia prawa własnosci oraz prawa uzytkowania wieczystego nieruchomosci</t>
  </si>
  <si>
    <t>Wpływy z róznych dochodów</t>
  </si>
  <si>
    <t>Pozostałe odsetki</t>
  </si>
  <si>
    <t>Urzędy naczelnych organów władzy państwowej, kontroli i ochrony prawa oraz sądownictwa</t>
  </si>
  <si>
    <t>I.DOCHODY BIEŻĄCE</t>
  </si>
  <si>
    <t>Opłata od posiadania psów</t>
  </si>
  <si>
    <t>Otrzymane spadki , zapisy i darowizny w postaci pienięznej</t>
  </si>
  <si>
    <t>Dochody Bieżące Ogółem</t>
  </si>
  <si>
    <t>Transport i łaczność</t>
  </si>
  <si>
    <t>Dochody Majatkowe Ogółem</t>
  </si>
  <si>
    <t>DOCHODY BIEŻĄCE</t>
  </si>
  <si>
    <t>DOCHODY MAJĄTKOWE</t>
  </si>
  <si>
    <t>RAZEM DOCHODY</t>
  </si>
  <si>
    <t>Otrzymane spadki, zapisy i darowizny w postaci pieniężnej</t>
  </si>
  <si>
    <t>Wpływy ze zwrotów dotacji wykorzystywanych niezgodnie z przeznaczeniem lub pobranych w nadmiernej wysokości</t>
  </si>
  <si>
    <t xml:space="preserve">Dotacje celowe otrzymane z budżetu  państwa na realizacje zadań bieżących z zakresu administracji rządowej oraz innych zadań zleconych gminie (związkom gmin) ustawami -aktualizacja rej. wyborców                       </t>
  </si>
  <si>
    <t>II.DOCHODY MAJĄTKOWE</t>
  </si>
  <si>
    <t>Grzywny, mandaty i inne kary pieniężne od osób fizycznych</t>
  </si>
  <si>
    <t>0 870</t>
  </si>
  <si>
    <t>Wpływy ze sprzedaży składników majatkowych</t>
  </si>
  <si>
    <t xml:space="preserve">Środki na dofinansowanie własnych zadań bieżących gmin (związków gmin) , powiatów (związków powiatów), samorządów województw pozyskane z innych źródeł- środki pozyskane z PUP </t>
  </si>
  <si>
    <t xml:space="preserve">Dotacje celowe otrzymane z budżetu państwa na realizacje własnych zadań bieżących gmin (związków gmin)- dotacja na stypendia szkolne i wyprawke </t>
  </si>
  <si>
    <t>Pozostałe zadania w zakresie polityki społecznej</t>
  </si>
  <si>
    <t>Dotacje celowe otrzymane z powiatu na zadania bieżące realizowane na podstawie porozumień (umów) między jednostkami samorządu terytorialnego (prowadzenie spraw z zakresu melioracji)</t>
  </si>
  <si>
    <t xml:space="preserve">Dotacje celowe otrzymane z budżetu państwa na realizacje zadań bieżących z zakresu administracji rządowej oraz innych zadań zleconych gminie (związkom gmin) ustawami  -zwrot podatku akcyzowego zawartego w cenie paliwa                </t>
  </si>
  <si>
    <t xml:space="preserve">Dotacje celowe otrzymane z budżetu państwa na realizacje zadań bieżących z zakresu administracji rządowej oraz innych zadań zleconych gminie (związkom gmin) ustawami -urzędy wojewódzkie                         </t>
  </si>
  <si>
    <t>Sprawozdanie z wykonania dochodów gminy za  2009 rok</t>
  </si>
  <si>
    <t>Dotacje rozwojowe- dotacja na zadanie: Przebudowa ul. Parkowej w Skałagach</t>
  </si>
  <si>
    <t xml:space="preserve">Środki na dofinansowanie własnych zadań bieżących gmin (związków gmin) , powiatów (związków powiatów), samorządów województw pozyskane z innych źródeł- środki pozyskane z PUP na zatrudnienie </t>
  </si>
  <si>
    <t>Obrona narodowa</t>
  </si>
  <si>
    <t xml:space="preserve">Dotacje celowe otrzymane z budżetu  państwa na realizacje zadań bieżących z zakresu administracji rządowej oraz innych zadań zleconych gminie (związkom gmin) ustawami                     </t>
  </si>
  <si>
    <t>Gospodarka komunalna i ochrona środowiska</t>
  </si>
  <si>
    <t>087 0</t>
  </si>
  <si>
    <t>Para-graf- źródło</t>
  </si>
  <si>
    <t>Para- graf- źródło</t>
  </si>
  <si>
    <t>Dotacje otrzymane z funduszy celowych na finansowanie lub dofinansowanie kosztów realizacji inwestycji i zakupów inwestycyjnych jednostek sektora finansów publicznych- dotacja otrzymana z FGR na zadanie:Budowa drogi dojazdowej do gruntów rolnych w miejscowości Wąsice</t>
  </si>
  <si>
    <t>Wpływy z tytułu pomocy finansowej udzielonej miedzy jednostkami samorządu terytorialnego na dofinansowanie własnych zadń inwestycyjnych i zakupów inwestycyjnych- Dotacja otrzymana z Powiatu Kluczborskiego na zadanie: Przebudowa ul. Ogrodowej z łacznikiem do ul .Byczyńskiej w Wołczynie.</t>
  </si>
  <si>
    <t>Dotacje celowe otrzymane z budżetu państwa na realizacje inwestycji i zakupów inwestycyjnych własnych gmin (zwiazków gmin). Dotacja na zadanie Przebudowa ul. Ogrodowej z łacznikiem do ul .Byczyńskiej w Wołczynie.</t>
  </si>
  <si>
    <t>Dotacje celowe otrzymane z budzetu państwa na realizacje inwestycji i zakupów inwestycyjnych własnych gmin (zwiazków gmin) -środki na monitoring wizyjny w szkole Moje Boisko Orlik 2010</t>
  </si>
  <si>
    <t>Wpływy z tytułu pomocy finansowej udzielonej miedzy jednostkami samorządu terytorialnego na dofinansowanie własnych zadń inwestycyjnych i zakupów inwestycyjnych- dotyacja na zadanie : Moje boisko Orlik 2010</t>
  </si>
  <si>
    <t xml:space="preserve">Otrzymane spadki, zapisy i darowizny w postaci pieniężnej-   darowizny na "Dni Wołczyna"- 2.950, Serce dla Wołczyna- 17.944 , paczki swiateczne- 5.950, wpłata na wyjazd do Niemiec- 7.612,35 </t>
  </si>
  <si>
    <t>Środki na dofinansowanie własnych zadań bieżących gmin (związków gmin) , powiatów (związków powiatów), samorządów województw pozyskane z innych źródeł- Program Comenius</t>
  </si>
  <si>
    <t>Środki na dofinansowanie własnych zadań bieżących gmin (związków gmin) , powiatów (związków powiatów), samorządów województw pozyskane z innych źródeł- śeodki pozyskane z PUP na zatrudnienie</t>
  </si>
  <si>
    <t xml:space="preserve">Dotacje celowe otrzymane z budżetu państwa na realizacje własnych zadań bieżących gmin (związków gmin)    - program "Radosna Szkoła"- 11.973, przeprowadzenie części ustnej  egzaminu maturalnego- 2.056, prace komisji kwalifikacyjnej 9stopień awansu zawodowego nauczycieli)-792                                         </t>
  </si>
  <si>
    <t xml:space="preserve">Dotacje celowe otrzymane z budżetu państwa na realizacje zadań bieżących z zakresu administracji rządowej oraz innych zadań zleconych gminie (związków gmin) ustawam - skła. na ub.zdr.-   11.062,82   , zasiłki i pom.w.nat.-  57.695,60, świadczenia rodzinne-  3.868.091,90    ,zasiłek celowy szkody spowodowane przez powódx w 2009r. -2.000              </t>
  </si>
  <si>
    <t>Dotacje celowe otrzymane z budżetu państwa na realizacje własnych zadań bieżących gmin (związków gmin)  - dotacje na dożywianie - 228.135,99, ośrodek pomocy społecz.- 182.000,00  - zasiłki i pom.w.nat-   527.078,28, składka na ub.zdrowotne- 4.438,58</t>
  </si>
  <si>
    <t>Dotacje rozwojowe oraz środki na finansowanie Wspolnej Polityki Rolnej-środki POKL ( OPS-8.912,05; Przedszkole-4.428,64 )</t>
  </si>
  <si>
    <t>Dotacje rozwojowe oraz środki na finansowanie Wspolnej Polityki Rolnej- środki POKL ( OPS-189.065,68; Przedszkole- 27.903)</t>
  </si>
  <si>
    <t>Dotacja przekazane z funduszy celowych na realizacje zadań biezacych dla jednostek sektora finansów publicznych- dotacja z PFOŚiGW na ścieżkę przyrodniczą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</si>
</sst>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1">
    <font>
      <sz val="10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9" fontId="3" fillId="0" borderId="1" xfId="17" applyFont="1" applyBorder="1" applyAlignment="1">
      <alignment/>
    </xf>
    <xf numFmtId="9" fontId="6" fillId="0" borderId="2" xfId="17" applyFont="1" applyBorder="1" applyAlignment="1">
      <alignment/>
    </xf>
    <xf numFmtId="0" fontId="7" fillId="0" borderId="2" xfId="0" applyFont="1" applyBorder="1" applyAlignment="1">
      <alignment/>
    </xf>
    <xf numFmtId="2" fontId="7" fillId="0" borderId="2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/>
    </xf>
    <xf numFmtId="9" fontId="3" fillId="0" borderId="0" xfId="17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wrapText="1"/>
    </xf>
    <xf numFmtId="2" fontId="8" fillId="0" borderId="2" xfId="0" applyNumberFormat="1" applyFont="1" applyBorder="1" applyAlignment="1">
      <alignment/>
    </xf>
    <xf numFmtId="9" fontId="8" fillId="0" borderId="2" xfId="17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2" fontId="5" fillId="0" borderId="2" xfId="0" applyNumberFormat="1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2" fontId="5" fillId="0" borderId="6" xfId="0" applyNumberFormat="1" applyFont="1" applyBorder="1" applyAlignment="1">
      <alignment/>
    </xf>
    <xf numFmtId="9" fontId="8" fillId="0" borderId="6" xfId="17" applyFont="1" applyBorder="1" applyAlignment="1">
      <alignment/>
    </xf>
    <xf numFmtId="0" fontId="8" fillId="0" borderId="9" xfId="0" applyFont="1" applyBorder="1" applyAlignment="1">
      <alignment horizontal="left"/>
    </xf>
    <xf numFmtId="2" fontId="8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wrapText="1"/>
    </xf>
    <xf numFmtId="2" fontId="8" fillId="0" borderId="1" xfId="0" applyNumberFormat="1" applyFont="1" applyBorder="1" applyAlignment="1">
      <alignment/>
    </xf>
    <xf numFmtId="0" fontId="8" fillId="0" borderId="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wrapText="1"/>
    </xf>
    <xf numFmtId="2" fontId="8" fillId="0" borderId="2" xfId="0" applyNumberFormat="1" applyFont="1" applyBorder="1" applyAlignment="1">
      <alignment wrapText="1"/>
    </xf>
    <xf numFmtId="0" fontId="8" fillId="0" borderId="3" xfId="0" applyFont="1" applyBorder="1" applyAlignment="1">
      <alignment horizontal="left" vertical="top" wrapText="1"/>
    </xf>
    <xf numFmtId="2" fontId="5" fillId="0" borderId="2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9" fontId="8" fillId="0" borderId="2" xfId="17" applyFont="1" applyBorder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2" fontId="5" fillId="0" borderId="6" xfId="0" applyNumberFormat="1" applyFont="1" applyBorder="1" applyAlignment="1">
      <alignment vertical="top" wrapText="1"/>
    </xf>
    <xf numFmtId="2" fontId="8" fillId="0" borderId="6" xfId="0" applyNumberFormat="1" applyFont="1" applyBorder="1" applyAlignment="1">
      <alignment vertical="top" wrapText="1"/>
    </xf>
    <xf numFmtId="2" fontId="8" fillId="0" borderId="6" xfId="0" applyNumberFormat="1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5" fillId="0" borderId="9" xfId="0" applyFont="1" applyBorder="1" applyAlignment="1">
      <alignment horizontal="left" vertical="top" wrapText="1"/>
    </xf>
    <xf numFmtId="0" fontId="8" fillId="0" borderId="8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5" fillId="0" borderId="8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8" fillId="0" borderId="9" xfId="0" applyFont="1" applyBorder="1" applyAlignment="1">
      <alignment horizontal="left" wrapText="1"/>
    </xf>
    <xf numFmtId="2" fontId="8" fillId="0" borderId="7" xfId="0" applyNumberFormat="1" applyFont="1" applyBorder="1" applyAlignment="1">
      <alignment wrapText="1"/>
    </xf>
    <xf numFmtId="9" fontId="8" fillId="0" borderId="6" xfId="17" applyFont="1" applyBorder="1" applyAlignment="1">
      <alignment/>
    </xf>
    <xf numFmtId="0" fontId="5" fillId="0" borderId="9" xfId="0" applyFont="1" applyBorder="1" applyAlignment="1">
      <alignment horizontal="left"/>
    </xf>
    <xf numFmtId="0" fontId="8" fillId="0" borderId="6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 vertical="top" wrapText="1"/>
    </xf>
    <xf numFmtId="9" fontId="8" fillId="0" borderId="0" xfId="17" applyFont="1" applyBorder="1" applyAlignment="1">
      <alignment/>
    </xf>
    <xf numFmtId="0" fontId="5" fillId="0" borderId="0" xfId="0" applyFont="1" applyBorder="1" applyAlignment="1">
      <alignment/>
    </xf>
    <xf numFmtId="0" fontId="8" fillId="0" borderId="6" xfId="0" applyFont="1" applyBorder="1" applyAlignment="1">
      <alignment horizontal="left" wrapText="1"/>
    </xf>
    <xf numFmtId="2" fontId="5" fillId="0" borderId="3" xfId="0" applyNumberFormat="1" applyFont="1" applyBorder="1" applyAlignment="1">
      <alignment vertical="top" wrapText="1"/>
    </xf>
    <xf numFmtId="9" fontId="8" fillId="0" borderId="12" xfId="17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workbookViewId="0" topLeftCell="A73">
      <selection activeCell="J75" sqref="J75"/>
    </sheetView>
  </sheetViews>
  <sheetFormatPr defaultColWidth="9.00390625" defaultRowHeight="12.75"/>
  <cols>
    <col min="1" max="1" width="5.25390625" style="0" customWidth="1"/>
    <col min="2" max="2" width="6.25390625" style="0" customWidth="1"/>
    <col min="3" max="3" width="41.00390625" style="0" customWidth="1"/>
    <col min="4" max="4" width="13.375" style="0" customWidth="1"/>
    <col min="5" max="5" width="13.00390625" style="0" customWidth="1"/>
    <col min="6" max="6" width="6.25390625" style="0" customWidth="1"/>
  </cols>
  <sheetData>
    <row r="1" spans="1:6" ht="14.25">
      <c r="A1" s="120" t="s">
        <v>105</v>
      </c>
      <c r="B1" s="121"/>
      <c r="C1" s="121"/>
      <c r="D1" s="121"/>
      <c r="E1" s="121"/>
      <c r="F1" s="1"/>
    </row>
    <row r="2" spans="1:6" ht="12.75">
      <c r="A2" s="2"/>
      <c r="B2" s="3"/>
      <c r="C2" s="3"/>
      <c r="D2" s="3"/>
      <c r="E2" s="3"/>
      <c r="F2" s="1"/>
    </row>
    <row r="3" spans="1:6" ht="15">
      <c r="A3" s="22"/>
      <c r="B3" s="23"/>
      <c r="C3" s="8" t="s">
        <v>83</v>
      </c>
      <c r="D3" s="23"/>
      <c r="E3" s="23"/>
      <c r="F3" s="22"/>
    </row>
    <row r="4" spans="1:6" ht="36">
      <c r="A4" s="109" t="s">
        <v>0</v>
      </c>
      <c r="B4" s="110" t="s">
        <v>113</v>
      </c>
      <c r="C4" s="111" t="s">
        <v>4</v>
      </c>
      <c r="D4" s="110" t="s">
        <v>76</v>
      </c>
      <c r="E4" s="110" t="s">
        <v>37</v>
      </c>
      <c r="F4" s="112" t="s">
        <v>31</v>
      </c>
    </row>
    <row r="5" spans="1:6" ht="15">
      <c r="A5" s="24">
        <v>1</v>
      </c>
      <c r="B5" s="25">
        <v>2</v>
      </c>
      <c r="C5" s="24">
        <v>3</v>
      </c>
      <c r="D5" s="25">
        <v>4</v>
      </c>
      <c r="E5" s="25">
        <v>5</v>
      </c>
      <c r="F5" s="24">
        <v>6</v>
      </c>
    </row>
    <row r="6" spans="1:6" ht="15">
      <c r="A6" s="26" t="s">
        <v>1</v>
      </c>
      <c r="B6" s="27"/>
      <c r="C6" s="28" t="s">
        <v>2</v>
      </c>
      <c r="D6" s="29"/>
      <c r="E6" s="29"/>
      <c r="F6" s="19"/>
    </row>
    <row r="7" spans="1:6" ht="15">
      <c r="A7" s="95"/>
      <c r="B7" s="39" t="s">
        <v>46</v>
      </c>
      <c r="C7" s="98" t="s">
        <v>39</v>
      </c>
      <c r="D7" s="96"/>
      <c r="E7" s="96">
        <v>219.8</v>
      </c>
      <c r="F7" s="19"/>
    </row>
    <row r="8" spans="1:6" ht="66.75" customHeight="1">
      <c r="A8" s="30"/>
      <c r="B8" s="16">
        <v>2320</v>
      </c>
      <c r="C8" s="99" t="s">
        <v>102</v>
      </c>
      <c r="D8" s="18">
        <v>21682</v>
      </c>
      <c r="E8" s="18">
        <v>21682</v>
      </c>
      <c r="F8" s="19">
        <f aca="true" t="shared" si="0" ref="F8:F77">E8/D8</f>
        <v>1</v>
      </c>
    </row>
    <row r="9" spans="1:6" ht="66" customHeight="1">
      <c r="A9" s="31"/>
      <c r="B9" s="16">
        <v>2010</v>
      </c>
      <c r="C9" s="98" t="s">
        <v>103</v>
      </c>
      <c r="D9" s="18">
        <v>820477</v>
      </c>
      <c r="E9" s="18">
        <v>820476.11</v>
      </c>
      <c r="F9" s="19">
        <f t="shared" si="0"/>
        <v>0.9999989152651445</v>
      </c>
    </row>
    <row r="10" spans="1:15" ht="15">
      <c r="A10" s="26" t="s">
        <v>33</v>
      </c>
      <c r="B10" s="20"/>
      <c r="C10" s="21"/>
      <c r="D10" s="35">
        <f>SUM(D7:D9)</f>
        <v>842159</v>
      </c>
      <c r="E10" s="35">
        <f>SUM(E7:E9)</f>
        <v>842377.91</v>
      </c>
      <c r="F10" s="19">
        <f t="shared" si="0"/>
        <v>1.00025993903764</v>
      </c>
      <c r="I10" s="9"/>
      <c r="J10" s="9"/>
      <c r="K10" s="9"/>
      <c r="L10" s="9"/>
      <c r="M10" s="9"/>
      <c r="N10" s="9"/>
      <c r="O10" s="9"/>
    </row>
    <row r="11" spans="1:15" ht="15">
      <c r="A11" s="32" t="s">
        <v>5</v>
      </c>
      <c r="B11" s="33"/>
      <c r="C11" s="34" t="s">
        <v>6</v>
      </c>
      <c r="D11" s="35"/>
      <c r="E11" s="35"/>
      <c r="F11" s="19"/>
      <c r="I11" s="10"/>
      <c r="J11" s="10"/>
      <c r="K11" s="11"/>
      <c r="L11" s="12"/>
      <c r="M11" s="12"/>
      <c r="N11" s="13"/>
      <c r="O11" s="9"/>
    </row>
    <row r="12" spans="1:15" ht="68.25" customHeight="1">
      <c r="A12" s="30"/>
      <c r="B12" s="37" t="s">
        <v>42</v>
      </c>
      <c r="C12" s="100" t="s">
        <v>40</v>
      </c>
      <c r="D12" s="18">
        <v>12000</v>
      </c>
      <c r="E12" s="18">
        <v>10990.29</v>
      </c>
      <c r="F12" s="19">
        <f>E12/D12</f>
        <v>0.9158575000000001</v>
      </c>
      <c r="I12" s="14"/>
      <c r="J12" s="14"/>
      <c r="K12" s="15"/>
      <c r="L12" s="12"/>
      <c r="M12" s="12"/>
      <c r="N12" s="13"/>
      <c r="O12" s="9"/>
    </row>
    <row r="13" spans="1:15" ht="15.75" customHeight="1">
      <c r="A13" s="36"/>
      <c r="B13" s="37" t="s">
        <v>49</v>
      </c>
      <c r="C13" s="98" t="s">
        <v>26</v>
      </c>
      <c r="D13" s="18">
        <v>0</v>
      </c>
      <c r="E13" s="18">
        <v>5731.26</v>
      </c>
      <c r="F13" s="19"/>
      <c r="I13" s="14"/>
      <c r="J13" s="14"/>
      <c r="K13" s="15"/>
      <c r="L13" s="12"/>
      <c r="M13" s="12"/>
      <c r="N13" s="13"/>
      <c r="O13" s="9"/>
    </row>
    <row r="14" spans="1:15" ht="15">
      <c r="A14" s="31" t="s">
        <v>33</v>
      </c>
      <c r="B14" s="37"/>
      <c r="C14" s="17"/>
      <c r="D14" s="35">
        <f>SUM(D12:D13)</f>
        <v>12000</v>
      </c>
      <c r="E14" s="35">
        <f>SUM(E12:E13)</f>
        <v>16721.550000000003</v>
      </c>
      <c r="F14" s="19">
        <f>E14/D14</f>
        <v>1.3934625000000003</v>
      </c>
      <c r="I14" s="14"/>
      <c r="J14" s="14"/>
      <c r="K14" s="15"/>
      <c r="L14" s="12"/>
      <c r="M14" s="12"/>
      <c r="N14" s="13"/>
      <c r="O14" s="9"/>
    </row>
    <row r="15" spans="1:6" ht="15">
      <c r="A15" s="32">
        <v>700</v>
      </c>
      <c r="B15" s="33"/>
      <c r="C15" s="34" t="s">
        <v>8</v>
      </c>
      <c r="D15" s="35"/>
      <c r="E15" s="35"/>
      <c r="F15" s="19"/>
    </row>
    <row r="16" spans="1:6" ht="24" customHeight="1">
      <c r="A16" s="30"/>
      <c r="B16" s="39" t="s">
        <v>47</v>
      </c>
      <c r="C16" s="100" t="s">
        <v>27</v>
      </c>
      <c r="D16" s="18">
        <v>52700</v>
      </c>
      <c r="E16" s="18">
        <v>54299.49</v>
      </c>
      <c r="F16" s="19">
        <f t="shared" si="0"/>
        <v>1.030350853889943</v>
      </c>
    </row>
    <row r="17" spans="1:6" ht="15">
      <c r="A17" s="30"/>
      <c r="B17" s="39" t="s">
        <v>43</v>
      </c>
      <c r="C17" s="100" t="s">
        <v>28</v>
      </c>
      <c r="D17" s="18"/>
      <c r="E17" s="18">
        <v>1749</v>
      </c>
      <c r="F17" s="19"/>
    </row>
    <row r="18" spans="1:6" ht="63.75" customHeight="1">
      <c r="A18" s="30"/>
      <c r="B18" s="39" t="s">
        <v>42</v>
      </c>
      <c r="C18" s="100" t="s">
        <v>40</v>
      </c>
      <c r="D18" s="18">
        <v>48292</v>
      </c>
      <c r="E18" s="18">
        <v>70368.62</v>
      </c>
      <c r="F18" s="19">
        <f t="shared" si="0"/>
        <v>1.457148596040752</v>
      </c>
    </row>
    <row r="19" spans="1:6" ht="15">
      <c r="A19" s="30"/>
      <c r="B19" s="40" t="s">
        <v>46</v>
      </c>
      <c r="C19" s="98" t="s">
        <v>39</v>
      </c>
      <c r="D19" s="18">
        <v>20000</v>
      </c>
      <c r="E19" s="18">
        <v>27714.74</v>
      </c>
      <c r="F19" s="19">
        <f t="shared" si="0"/>
        <v>1.385737</v>
      </c>
    </row>
    <row r="20" spans="1:6" ht="25.5">
      <c r="A20" s="36"/>
      <c r="B20" s="41" t="s">
        <v>66</v>
      </c>
      <c r="C20" s="98" t="s">
        <v>92</v>
      </c>
      <c r="D20" s="18"/>
      <c r="E20" s="18">
        <v>860.32</v>
      </c>
      <c r="F20" s="19"/>
    </row>
    <row r="21" spans="1:6" ht="15">
      <c r="A21" s="26" t="s">
        <v>33</v>
      </c>
      <c r="B21" s="87"/>
      <c r="C21" s="43"/>
      <c r="D21" s="35">
        <f>SUM(D16:D20)</f>
        <v>120992</v>
      </c>
      <c r="E21" s="35">
        <f>SUM(E16:E20)</f>
        <v>154992.16999999998</v>
      </c>
      <c r="F21" s="19">
        <f t="shared" si="0"/>
        <v>1.2810117197831261</v>
      </c>
    </row>
    <row r="22" spans="1:6" ht="15">
      <c r="A22" s="32">
        <v>750</v>
      </c>
      <c r="B22" s="33"/>
      <c r="C22" s="34" t="s">
        <v>9</v>
      </c>
      <c r="D22" s="35"/>
      <c r="E22" s="35"/>
      <c r="F22" s="19"/>
    </row>
    <row r="23" spans="1:6" ht="51.75" customHeight="1">
      <c r="A23" s="30"/>
      <c r="B23" s="39">
        <v>2010</v>
      </c>
      <c r="C23" s="98" t="s">
        <v>104</v>
      </c>
      <c r="D23" s="18">
        <v>94195</v>
      </c>
      <c r="E23" s="18">
        <v>94195</v>
      </c>
      <c r="F23" s="19">
        <f t="shared" si="0"/>
        <v>1</v>
      </c>
    </row>
    <row r="24" spans="1:6" ht="42.75" customHeight="1">
      <c r="A24" s="30"/>
      <c r="B24" s="39">
        <v>2360</v>
      </c>
      <c r="C24" s="98" t="s">
        <v>70</v>
      </c>
      <c r="D24" s="18">
        <v>869</v>
      </c>
      <c r="E24" s="18">
        <v>1185.25</v>
      </c>
      <c r="F24" s="19">
        <f t="shared" si="0"/>
        <v>1.3639240506329113</v>
      </c>
    </row>
    <row r="25" spans="1:6" ht="64.5" customHeight="1">
      <c r="A25" s="30"/>
      <c r="B25" s="39">
        <v>2700</v>
      </c>
      <c r="C25" s="98" t="s">
        <v>107</v>
      </c>
      <c r="D25" s="18">
        <v>143332</v>
      </c>
      <c r="E25" s="18">
        <v>141306.1</v>
      </c>
      <c r="F25" s="19">
        <f t="shared" si="0"/>
        <v>0.9858656824714649</v>
      </c>
    </row>
    <row r="26" spans="1:6" ht="25.5" customHeight="1">
      <c r="A26" s="30"/>
      <c r="B26" s="39" t="s">
        <v>50</v>
      </c>
      <c r="C26" s="98" t="s">
        <v>96</v>
      </c>
      <c r="D26" s="18"/>
      <c r="E26" s="18">
        <v>272.98</v>
      </c>
      <c r="F26" s="19"/>
    </row>
    <row r="27" spans="1:6" ht="17.25" customHeight="1">
      <c r="A27" s="30"/>
      <c r="B27" s="39" t="s">
        <v>49</v>
      </c>
      <c r="C27" s="98" t="s">
        <v>80</v>
      </c>
      <c r="D27" s="18">
        <v>23487</v>
      </c>
      <c r="E27" s="18">
        <v>25432.8</v>
      </c>
      <c r="F27" s="19">
        <f t="shared" si="0"/>
        <v>1.0828458296078682</v>
      </c>
    </row>
    <row r="28" spans="1:6" ht="15">
      <c r="A28" s="30"/>
      <c r="B28" s="39" t="s">
        <v>48</v>
      </c>
      <c r="C28" s="98" t="s">
        <v>7</v>
      </c>
      <c r="D28" s="18">
        <v>8279</v>
      </c>
      <c r="E28" s="18">
        <v>10427.65</v>
      </c>
      <c r="F28" s="19">
        <f t="shared" si="0"/>
        <v>1.2595301364899143</v>
      </c>
    </row>
    <row r="29" spans="1:6" ht="51" customHeight="1">
      <c r="A29" s="30"/>
      <c r="B29" s="39" t="s">
        <v>66</v>
      </c>
      <c r="C29" s="98" t="s">
        <v>119</v>
      </c>
      <c r="D29" s="18">
        <v>28506</v>
      </c>
      <c r="E29" s="18">
        <v>34456.35</v>
      </c>
      <c r="F29" s="19">
        <f t="shared" si="0"/>
        <v>1.2087402652073247</v>
      </c>
    </row>
    <row r="30" spans="1:6" ht="15">
      <c r="A30" s="32" t="s">
        <v>33</v>
      </c>
      <c r="B30" s="33"/>
      <c r="C30" s="43"/>
      <c r="D30" s="35">
        <f>SUM(D23:D29)</f>
        <v>298668</v>
      </c>
      <c r="E30" s="35">
        <f>SUM(E23:E29)</f>
        <v>307276.13</v>
      </c>
      <c r="F30" s="19">
        <f t="shared" si="0"/>
        <v>1.028821735170825</v>
      </c>
    </row>
    <row r="31" spans="1:6" ht="43.5" customHeight="1">
      <c r="A31" s="26">
        <v>751</v>
      </c>
      <c r="B31" s="42"/>
      <c r="C31" s="43" t="s">
        <v>82</v>
      </c>
      <c r="D31" s="44"/>
      <c r="E31" s="44"/>
      <c r="F31" s="45"/>
    </row>
    <row r="32" spans="1:6" ht="66" customHeight="1">
      <c r="A32" s="30"/>
      <c r="B32" s="46">
        <v>2010</v>
      </c>
      <c r="C32" s="101" t="s">
        <v>94</v>
      </c>
      <c r="D32" s="47">
        <v>36510</v>
      </c>
      <c r="E32" s="47">
        <v>36510</v>
      </c>
      <c r="F32" s="19">
        <f t="shared" si="0"/>
        <v>1</v>
      </c>
    </row>
    <row r="33" spans="1:6" ht="15">
      <c r="A33" s="32" t="s">
        <v>33</v>
      </c>
      <c r="B33" s="33"/>
      <c r="C33" s="43"/>
      <c r="D33" s="35">
        <f>SUM(D32)</f>
        <v>36510</v>
      </c>
      <c r="E33" s="35">
        <f>SUM(E32)</f>
        <v>36510</v>
      </c>
      <c r="F33" s="19">
        <f t="shared" si="0"/>
        <v>1</v>
      </c>
    </row>
    <row r="34" spans="1:6" ht="15">
      <c r="A34" s="26">
        <v>752</v>
      </c>
      <c r="B34" s="42"/>
      <c r="C34" s="43" t="s">
        <v>108</v>
      </c>
      <c r="D34" s="44"/>
      <c r="E34" s="44"/>
      <c r="F34" s="45"/>
    </row>
    <row r="35" spans="1:6" ht="51">
      <c r="A35" s="30"/>
      <c r="B35" s="46">
        <v>2010</v>
      </c>
      <c r="C35" s="101" t="s">
        <v>109</v>
      </c>
      <c r="D35" s="47">
        <v>1000</v>
      </c>
      <c r="E35" s="47">
        <v>1000</v>
      </c>
      <c r="F35" s="19">
        <f>E35/D35</f>
        <v>1</v>
      </c>
    </row>
    <row r="36" spans="1:6" ht="15">
      <c r="A36" s="32" t="s">
        <v>33</v>
      </c>
      <c r="B36" s="33"/>
      <c r="C36" s="43"/>
      <c r="D36" s="35">
        <f>SUM(D35)</f>
        <v>1000</v>
      </c>
      <c r="E36" s="35">
        <f>SUM(E35)</f>
        <v>1000</v>
      </c>
      <c r="F36" s="19">
        <f>E36/D36</f>
        <v>1</v>
      </c>
    </row>
    <row r="37" spans="1:6" ht="29.25" customHeight="1">
      <c r="A37" s="48">
        <v>754</v>
      </c>
      <c r="B37" s="42"/>
      <c r="C37" s="43" t="s">
        <v>67</v>
      </c>
      <c r="D37" s="35"/>
      <c r="E37" s="35"/>
      <c r="F37" s="19"/>
    </row>
    <row r="38" spans="1:6" ht="53.25" customHeight="1">
      <c r="A38" s="49"/>
      <c r="B38" s="50">
        <v>2010</v>
      </c>
      <c r="C38" s="101" t="s">
        <v>41</v>
      </c>
      <c r="D38" s="51">
        <v>1000</v>
      </c>
      <c r="E38" s="51">
        <v>800.01</v>
      </c>
      <c r="F38" s="19">
        <f t="shared" si="0"/>
        <v>0.80001</v>
      </c>
    </row>
    <row r="39" spans="1:6" ht="19.5" customHeight="1">
      <c r="A39" s="49"/>
      <c r="B39" s="50" t="s">
        <v>46</v>
      </c>
      <c r="C39" s="98" t="s">
        <v>81</v>
      </c>
      <c r="D39" s="51"/>
      <c r="E39" s="51">
        <v>26.4</v>
      </c>
      <c r="F39" s="19"/>
    </row>
    <row r="40" spans="1:6" ht="27.75" customHeight="1">
      <c r="A40" s="52"/>
      <c r="B40" s="53" t="s">
        <v>50</v>
      </c>
      <c r="C40" s="98" t="s">
        <v>96</v>
      </c>
      <c r="D40" s="51">
        <v>3000</v>
      </c>
      <c r="E40" s="51">
        <v>1750</v>
      </c>
      <c r="F40" s="19">
        <f t="shared" si="0"/>
        <v>0.5833333333333334</v>
      </c>
    </row>
    <row r="41" spans="1:6" ht="15">
      <c r="A41" s="122" t="s">
        <v>33</v>
      </c>
      <c r="B41" s="123"/>
      <c r="C41" s="43"/>
      <c r="D41" s="113">
        <f>SUM(D38:D40)</f>
        <v>4000</v>
      </c>
      <c r="E41" s="113">
        <f>SUM(E38:E40)</f>
        <v>2576.41</v>
      </c>
      <c r="F41" s="19">
        <f t="shared" si="0"/>
        <v>0.6441024999999999</v>
      </c>
    </row>
    <row r="42" spans="1:6" ht="59.25" customHeight="1">
      <c r="A42" s="48">
        <v>756</v>
      </c>
      <c r="B42" s="42"/>
      <c r="C42" s="43" t="s">
        <v>68</v>
      </c>
      <c r="D42" s="35"/>
      <c r="E42" s="35"/>
      <c r="F42" s="19"/>
    </row>
    <row r="43" spans="1:6" ht="29.25" customHeight="1">
      <c r="A43" s="49"/>
      <c r="B43" s="53" t="s">
        <v>51</v>
      </c>
      <c r="C43" s="98" t="s">
        <v>10</v>
      </c>
      <c r="D43" s="51">
        <v>46000</v>
      </c>
      <c r="E43" s="51">
        <v>29814.44</v>
      </c>
      <c r="F43" s="19">
        <f t="shared" si="0"/>
        <v>0.6481399999999999</v>
      </c>
    </row>
    <row r="44" spans="1:6" ht="15">
      <c r="A44" s="49"/>
      <c r="B44" s="55" t="s">
        <v>52</v>
      </c>
      <c r="C44" s="98" t="s">
        <v>24</v>
      </c>
      <c r="D44" s="18">
        <v>4150000</v>
      </c>
      <c r="E44" s="18">
        <v>4020023.58</v>
      </c>
      <c r="F44" s="19">
        <f t="shared" si="0"/>
        <v>0.9686803807228915</v>
      </c>
    </row>
    <row r="45" spans="1:6" ht="15">
      <c r="A45" s="49"/>
      <c r="B45" s="55" t="s">
        <v>53</v>
      </c>
      <c r="C45" s="102" t="s">
        <v>11</v>
      </c>
      <c r="D45" s="18">
        <v>1400000</v>
      </c>
      <c r="E45" s="18">
        <v>1345995.21</v>
      </c>
      <c r="F45" s="19">
        <f t="shared" si="0"/>
        <v>0.96142515</v>
      </c>
    </row>
    <row r="46" spans="1:6" ht="15">
      <c r="A46" s="49"/>
      <c r="B46" s="55" t="s">
        <v>54</v>
      </c>
      <c r="C46" s="102" t="s">
        <v>12</v>
      </c>
      <c r="D46" s="18">
        <v>102000</v>
      </c>
      <c r="E46" s="18">
        <v>104435.22</v>
      </c>
      <c r="F46" s="19">
        <f t="shared" si="0"/>
        <v>1.023874705882353</v>
      </c>
    </row>
    <row r="47" spans="1:6" ht="15">
      <c r="A47" s="49"/>
      <c r="B47" s="55" t="s">
        <v>55</v>
      </c>
      <c r="C47" s="102" t="s">
        <v>13</v>
      </c>
      <c r="D47" s="18">
        <v>215000</v>
      </c>
      <c r="E47" s="18">
        <v>215399.46</v>
      </c>
      <c r="F47" s="19">
        <f t="shared" si="0"/>
        <v>1.001857953488372</v>
      </c>
    </row>
    <row r="48" spans="1:6" ht="15">
      <c r="A48" s="49"/>
      <c r="B48" s="55" t="s">
        <v>56</v>
      </c>
      <c r="C48" s="102" t="s">
        <v>14</v>
      </c>
      <c r="D48" s="56">
        <v>25000</v>
      </c>
      <c r="E48" s="56">
        <v>63228.77</v>
      </c>
      <c r="F48" s="19">
        <f t="shared" si="0"/>
        <v>2.5291508</v>
      </c>
    </row>
    <row r="49" spans="1:6" ht="15">
      <c r="A49" s="49"/>
      <c r="B49" s="55" t="s">
        <v>57</v>
      </c>
      <c r="C49" s="102" t="s">
        <v>84</v>
      </c>
      <c r="D49" s="56">
        <v>3400</v>
      </c>
      <c r="E49" s="56">
        <v>3101</v>
      </c>
      <c r="F49" s="19">
        <f t="shared" si="0"/>
        <v>0.9120588235294118</v>
      </c>
    </row>
    <row r="50" spans="1:6" ht="15">
      <c r="A50" s="49"/>
      <c r="B50" s="57" t="s">
        <v>58</v>
      </c>
      <c r="C50" s="98" t="s">
        <v>15</v>
      </c>
      <c r="D50" s="56">
        <v>80000</v>
      </c>
      <c r="E50" s="56">
        <v>25063</v>
      </c>
      <c r="F50" s="19">
        <f t="shared" si="0"/>
        <v>0.3132875</v>
      </c>
    </row>
    <row r="51" spans="1:6" ht="15">
      <c r="A51" s="49"/>
      <c r="B51" s="57" t="s">
        <v>59</v>
      </c>
      <c r="C51" s="98" t="s">
        <v>32</v>
      </c>
      <c r="D51" s="56">
        <v>155000</v>
      </c>
      <c r="E51" s="56">
        <v>212866.6</v>
      </c>
      <c r="F51" s="19">
        <f t="shared" si="0"/>
        <v>1.3733329032258066</v>
      </c>
    </row>
    <row r="52" spans="1:6" ht="15">
      <c r="A52" s="49"/>
      <c r="B52" s="57" t="s">
        <v>60</v>
      </c>
      <c r="C52" s="98" t="s">
        <v>16</v>
      </c>
      <c r="D52" s="56">
        <v>3344213</v>
      </c>
      <c r="E52" s="56">
        <v>3039891</v>
      </c>
      <c r="F52" s="19">
        <f t="shared" si="0"/>
        <v>0.9090004135502134</v>
      </c>
    </row>
    <row r="53" spans="1:6" ht="15">
      <c r="A53" s="49"/>
      <c r="B53" s="58" t="s">
        <v>61</v>
      </c>
      <c r="C53" s="98" t="s">
        <v>17</v>
      </c>
      <c r="D53" s="59">
        <v>100000</v>
      </c>
      <c r="E53" s="59">
        <v>262008.92</v>
      </c>
      <c r="F53" s="19">
        <f t="shared" si="0"/>
        <v>2.6200892000000002</v>
      </c>
    </row>
    <row r="54" spans="1:6" ht="15">
      <c r="A54" s="60"/>
      <c r="B54" s="61" t="s">
        <v>62</v>
      </c>
      <c r="C54" s="101" t="s">
        <v>36</v>
      </c>
      <c r="D54" s="56">
        <v>105000</v>
      </c>
      <c r="E54" s="56">
        <v>93553</v>
      </c>
      <c r="F54" s="19">
        <f t="shared" si="0"/>
        <v>0.8909809523809524</v>
      </c>
    </row>
    <row r="55" spans="1:6" ht="15">
      <c r="A55" s="60"/>
      <c r="B55" s="61" t="s">
        <v>43</v>
      </c>
      <c r="C55" s="103" t="s">
        <v>28</v>
      </c>
      <c r="D55" s="56">
        <v>10000</v>
      </c>
      <c r="E55" s="56">
        <v>3496</v>
      </c>
      <c r="F55" s="19">
        <f t="shared" si="0"/>
        <v>0.3496</v>
      </c>
    </row>
    <row r="56" spans="1:6" ht="26.25" customHeight="1">
      <c r="A56" s="60"/>
      <c r="B56" s="62" t="s">
        <v>45</v>
      </c>
      <c r="C56" s="103" t="s">
        <v>34</v>
      </c>
      <c r="D56" s="63">
        <v>60000</v>
      </c>
      <c r="E56" s="63">
        <v>40327.97</v>
      </c>
      <c r="F56" s="19">
        <f t="shared" si="0"/>
        <v>0.6721328333333334</v>
      </c>
    </row>
    <row r="57" spans="1:6" ht="15">
      <c r="A57" s="122" t="s">
        <v>33</v>
      </c>
      <c r="B57" s="123"/>
      <c r="C57" s="114"/>
      <c r="D57" s="65">
        <f>SUM(D43:D56)</f>
        <v>9795613</v>
      </c>
      <c r="E57" s="65">
        <f>SUM(E43:E56)</f>
        <v>9459204.17</v>
      </c>
      <c r="F57" s="19">
        <f t="shared" si="0"/>
        <v>0.9656571947054258</v>
      </c>
    </row>
    <row r="58" spans="1:6" ht="15">
      <c r="A58" s="48">
        <v>758</v>
      </c>
      <c r="B58" s="42"/>
      <c r="C58" s="43" t="s">
        <v>18</v>
      </c>
      <c r="D58" s="65"/>
      <c r="E58" s="65"/>
      <c r="F58" s="19"/>
    </row>
    <row r="59" spans="1:6" ht="15">
      <c r="A59" s="49"/>
      <c r="B59" s="57">
        <v>2920</v>
      </c>
      <c r="C59" s="98" t="s">
        <v>25</v>
      </c>
      <c r="D59" s="56"/>
      <c r="E59" s="56"/>
      <c r="F59" s="19"/>
    </row>
    <row r="60" spans="1:6" ht="15">
      <c r="A60" s="49"/>
      <c r="B60" s="57"/>
      <c r="C60" s="98" t="s">
        <v>30</v>
      </c>
      <c r="D60" s="56">
        <v>7735138</v>
      </c>
      <c r="E60" s="56">
        <v>7735138</v>
      </c>
      <c r="F60" s="19">
        <f t="shared" si="0"/>
        <v>1</v>
      </c>
    </row>
    <row r="61" spans="1:6" ht="15">
      <c r="A61" s="30"/>
      <c r="B61" s="39" t="s">
        <v>3</v>
      </c>
      <c r="C61" s="98" t="s">
        <v>63</v>
      </c>
      <c r="D61" s="18">
        <v>5513491</v>
      </c>
      <c r="E61" s="18">
        <v>5513491</v>
      </c>
      <c r="F61" s="19">
        <f t="shared" si="0"/>
        <v>1</v>
      </c>
    </row>
    <row r="62" spans="1:6" ht="15">
      <c r="A62" s="30"/>
      <c r="B62" s="39"/>
      <c r="C62" s="98" t="s">
        <v>71</v>
      </c>
      <c r="D62" s="51">
        <v>336396</v>
      </c>
      <c r="E62" s="51">
        <v>336396</v>
      </c>
      <c r="F62" s="19">
        <f t="shared" si="0"/>
        <v>1</v>
      </c>
    </row>
    <row r="63" spans="1:6" ht="24" customHeight="1">
      <c r="A63" s="52"/>
      <c r="B63" s="57" t="s">
        <v>46</v>
      </c>
      <c r="C63" s="98" t="s">
        <v>75</v>
      </c>
      <c r="D63" s="66">
        <v>40000</v>
      </c>
      <c r="E63" s="66">
        <v>35844.18</v>
      </c>
      <c r="F63" s="19">
        <f t="shared" si="0"/>
        <v>0.8961045</v>
      </c>
    </row>
    <row r="64" spans="1:6" ht="15">
      <c r="A64" s="122" t="s">
        <v>33</v>
      </c>
      <c r="B64" s="123"/>
      <c r="C64" s="91"/>
      <c r="D64" s="65">
        <f>SUM(D60:D63)</f>
        <v>13625025</v>
      </c>
      <c r="E64" s="65">
        <f>SUM(E60:E63)</f>
        <v>13620869.18</v>
      </c>
      <c r="F64" s="19">
        <f t="shared" si="0"/>
        <v>0.9996949862477317</v>
      </c>
    </row>
    <row r="65" spans="1:6" ht="15">
      <c r="A65" s="48">
        <v>801</v>
      </c>
      <c r="B65" s="42"/>
      <c r="C65" s="67" t="s">
        <v>29</v>
      </c>
      <c r="D65" s="68"/>
      <c r="E65" s="68"/>
      <c r="F65" s="19"/>
    </row>
    <row r="66" spans="1:6" ht="15">
      <c r="A66" s="49"/>
      <c r="B66" s="62" t="s">
        <v>43</v>
      </c>
      <c r="C66" s="104" t="s">
        <v>28</v>
      </c>
      <c r="D66" s="66">
        <v>4720</v>
      </c>
      <c r="E66" s="66">
        <v>3870</v>
      </c>
      <c r="F66" s="19">
        <f t="shared" si="0"/>
        <v>0.8199152542372882</v>
      </c>
    </row>
    <row r="67" spans="1:6" ht="15">
      <c r="A67" s="49"/>
      <c r="B67" s="62" t="s">
        <v>48</v>
      </c>
      <c r="C67" s="104" t="s">
        <v>7</v>
      </c>
      <c r="D67" s="66">
        <v>267400</v>
      </c>
      <c r="E67" s="66">
        <v>244782.5</v>
      </c>
      <c r="F67" s="19">
        <f t="shared" si="0"/>
        <v>0.9154169783096485</v>
      </c>
    </row>
    <row r="68" spans="1:6" ht="15">
      <c r="A68" s="49"/>
      <c r="B68" s="62" t="s">
        <v>46</v>
      </c>
      <c r="C68" s="104" t="s">
        <v>81</v>
      </c>
      <c r="D68" s="66"/>
      <c r="E68" s="66">
        <v>92.64</v>
      </c>
      <c r="F68" s="19"/>
    </row>
    <row r="69" spans="1:6" ht="15" customHeight="1">
      <c r="A69" s="49"/>
      <c r="B69" s="62" t="s">
        <v>66</v>
      </c>
      <c r="C69" s="105" t="s">
        <v>92</v>
      </c>
      <c r="D69" s="66">
        <v>11896</v>
      </c>
      <c r="E69" s="66">
        <v>9156</v>
      </c>
      <c r="F69" s="19">
        <f t="shared" si="0"/>
        <v>0.7696704774714189</v>
      </c>
    </row>
    <row r="70" spans="1:6" ht="15" customHeight="1">
      <c r="A70" s="49"/>
      <c r="B70" s="62" t="s">
        <v>49</v>
      </c>
      <c r="C70" s="104" t="s">
        <v>26</v>
      </c>
      <c r="D70" s="66">
        <v>66812</v>
      </c>
      <c r="E70" s="66">
        <v>51407.14</v>
      </c>
      <c r="F70" s="19">
        <f t="shared" si="0"/>
        <v>0.7694297431599114</v>
      </c>
    </row>
    <row r="71" spans="1:6" ht="67.5" customHeight="1">
      <c r="A71" s="49"/>
      <c r="B71" s="62">
        <v>2700</v>
      </c>
      <c r="C71" s="98" t="s">
        <v>121</v>
      </c>
      <c r="D71" s="66">
        <v>73472</v>
      </c>
      <c r="E71" s="66">
        <v>68410.72</v>
      </c>
      <c r="F71" s="19">
        <f t="shared" si="0"/>
        <v>0.9311128048780488</v>
      </c>
    </row>
    <row r="72" spans="1:6" ht="56.25" customHeight="1">
      <c r="A72" s="49"/>
      <c r="B72" s="62">
        <v>2707</v>
      </c>
      <c r="C72" s="98" t="s">
        <v>120</v>
      </c>
      <c r="D72" s="66">
        <v>82368</v>
      </c>
      <c r="E72" s="66">
        <v>78981.12</v>
      </c>
      <c r="F72" s="19">
        <f t="shared" si="0"/>
        <v>0.9588811188811188</v>
      </c>
    </row>
    <row r="73" spans="1:6" ht="81" customHeight="1">
      <c r="A73" s="52"/>
      <c r="B73" s="62">
        <v>2030</v>
      </c>
      <c r="C73" s="106" t="s">
        <v>122</v>
      </c>
      <c r="D73" s="66">
        <v>14821</v>
      </c>
      <c r="E73" s="66">
        <v>14821</v>
      </c>
      <c r="F73" s="69">
        <f t="shared" si="0"/>
        <v>1</v>
      </c>
    </row>
    <row r="74" spans="1:6" ht="15" customHeight="1">
      <c r="A74" s="122" t="s">
        <v>33</v>
      </c>
      <c r="B74" s="123"/>
      <c r="C74" s="43"/>
      <c r="D74" s="117">
        <f>SUM(D66:D73)</f>
        <v>521489</v>
      </c>
      <c r="E74" s="117">
        <f>SUM(E66:E73)</f>
        <v>471521.12</v>
      </c>
      <c r="F74" s="19">
        <f t="shared" si="0"/>
        <v>0.9041822933944915</v>
      </c>
    </row>
    <row r="75" spans="1:6" ht="15.75" customHeight="1">
      <c r="A75" s="70">
        <v>851</v>
      </c>
      <c r="B75" s="71"/>
      <c r="C75" s="67" t="s">
        <v>19</v>
      </c>
      <c r="D75" s="72"/>
      <c r="E75" s="72"/>
      <c r="F75" s="19"/>
    </row>
    <row r="76" spans="1:6" ht="15" customHeight="1">
      <c r="A76" s="61"/>
      <c r="B76" s="62" t="s">
        <v>64</v>
      </c>
      <c r="C76" s="98" t="s">
        <v>20</v>
      </c>
      <c r="D76" s="63">
        <v>185000</v>
      </c>
      <c r="E76" s="63">
        <v>206453.64</v>
      </c>
      <c r="F76" s="19">
        <f t="shared" si="0"/>
        <v>1.1159656216216216</v>
      </c>
    </row>
    <row r="77" spans="1:6" ht="51.75" customHeight="1">
      <c r="A77" s="52"/>
      <c r="B77" s="73">
        <v>2010</v>
      </c>
      <c r="C77" s="101" t="s">
        <v>73</v>
      </c>
      <c r="D77" s="63">
        <v>360</v>
      </c>
      <c r="E77" s="63">
        <v>300</v>
      </c>
      <c r="F77" s="19">
        <f t="shared" si="0"/>
        <v>0.8333333333333334</v>
      </c>
    </row>
    <row r="78" spans="1:6" ht="15" customHeight="1">
      <c r="A78" s="122" t="s">
        <v>33</v>
      </c>
      <c r="B78" s="123"/>
      <c r="C78" s="43"/>
      <c r="D78" s="65">
        <f>SUM(D76:D77)</f>
        <v>185360</v>
      </c>
      <c r="E78" s="65">
        <f>SUM(E76:E77)</f>
        <v>206753.64</v>
      </c>
      <c r="F78" s="19">
        <f aca="true" t="shared" si="1" ref="F78:F116">E78/D78</f>
        <v>1.1154167026327149</v>
      </c>
    </row>
    <row r="79" spans="1:6" ht="15" customHeight="1">
      <c r="A79" s="126"/>
      <c r="B79" s="127"/>
      <c r="C79" s="128"/>
      <c r="D79" s="129"/>
      <c r="E79" s="129"/>
      <c r="F79" s="130"/>
    </row>
    <row r="80" spans="1:6" ht="15" customHeight="1">
      <c r="A80" s="126"/>
      <c r="B80" s="127"/>
      <c r="C80" s="128"/>
      <c r="D80" s="129"/>
      <c r="E80" s="129"/>
      <c r="F80" s="130"/>
    </row>
    <row r="81" spans="1:6" ht="15" customHeight="1">
      <c r="A81" s="126"/>
      <c r="B81" s="127"/>
      <c r="C81" s="128"/>
      <c r="D81" s="129"/>
      <c r="E81" s="129"/>
      <c r="F81" s="130"/>
    </row>
    <row r="82" spans="1:6" ht="15" customHeight="1">
      <c r="A82" s="126"/>
      <c r="B82" s="127"/>
      <c r="C82" s="128"/>
      <c r="D82" s="129"/>
      <c r="E82" s="129"/>
      <c r="F82" s="130"/>
    </row>
    <row r="83" spans="1:6" ht="15">
      <c r="A83" s="48">
        <v>852</v>
      </c>
      <c r="B83" s="42"/>
      <c r="C83" s="43" t="s">
        <v>65</v>
      </c>
      <c r="D83" s="133"/>
      <c r="E83" s="133"/>
      <c r="F83" s="134"/>
    </row>
    <row r="84" spans="1:6" ht="91.5" customHeight="1">
      <c r="A84" s="52"/>
      <c r="B84" s="132">
        <v>2010</v>
      </c>
      <c r="C84" s="107" t="s">
        <v>123</v>
      </c>
      <c r="D84" s="79">
        <v>3940763</v>
      </c>
      <c r="E84" s="79">
        <v>3938850.35</v>
      </c>
      <c r="F84" s="94">
        <f t="shared" si="1"/>
        <v>0.9995146498279648</v>
      </c>
    </row>
    <row r="85" spans="1:6" ht="68.25" customHeight="1">
      <c r="A85" s="49"/>
      <c r="B85" s="92">
        <v>2030</v>
      </c>
      <c r="C85" s="107" t="s">
        <v>124</v>
      </c>
      <c r="D85" s="93">
        <v>1005143</v>
      </c>
      <c r="E85" s="93">
        <v>941652.85</v>
      </c>
      <c r="F85" s="94">
        <f t="shared" si="1"/>
        <v>0.9368347090911442</v>
      </c>
    </row>
    <row r="86" spans="1:6" ht="29.25" customHeight="1">
      <c r="A86" s="49"/>
      <c r="B86" s="53">
        <v>2360</v>
      </c>
      <c r="C86" s="98" t="s">
        <v>70</v>
      </c>
      <c r="D86" s="66">
        <v>27000</v>
      </c>
      <c r="E86" s="66">
        <v>26627.22</v>
      </c>
      <c r="F86" s="69">
        <f t="shared" si="1"/>
        <v>0.9861933333333334</v>
      </c>
    </row>
    <row r="87" spans="1:6" ht="54.75" customHeight="1">
      <c r="A87" s="49"/>
      <c r="B87" s="53">
        <v>2700</v>
      </c>
      <c r="C87" s="98" t="s">
        <v>99</v>
      </c>
      <c r="D87" s="66">
        <v>85014</v>
      </c>
      <c r="E87" s="66">
        <v>80284.95</v>
      </c>
      <c r="F87" s="69">
        <f t="shared" si="1"/>
        <v>0.944373279695109</v>
      </c>
    </row>
    <row r="88" spans="1:6" ht="39.75" customHeight="1">
      <c r="A88" s="49"/>
      <c r="B88" s="53">
        <v>2910</v>
      </c>
      <c r="C88" s="98" t="s">
        <v>93</v>
      </c>
      <c r="D88" s="66">
        <v>14000</v>
      </c>
      <c r="E88" s="66">
        <v>13086.88</v>
      </c>
      <c r="F88" s="69">
        <f t="shared" si="1"/>
        <v>0.9347771428571428</v>
      </c>
    </row>
    <row r="89" spans="1:6" ht="68.25" customHeight="1">
      <c r="A89" s="49"/>
      <c r="B89" s="53" t="s">
        <v>42</v>
      </c>
      <c r="C89" s="100" t="s">
        <v>40</v>
      </c>
      <c r="D89" s="66">
        <v>1200</v>
      </c>
      <c r="E89" s="66">
        <v>1200</v>
      </c>
      <c r="F89" s="69">
        <f t="shared" si="1"/>
        <v>1</v>
      </c>
    </row>
    <row r="90" spans="1:6" ht="15.75" customHeight="1">
      <c r="A90" s="49"/>
      <c r="B90" s="53" t="s">
        <v>48</v>
      </c>
      <c r="C90" s="98" t="s">
        <v>7</v>
      </c>
      <c r="D90" s="66">
        <v>11040</v>
      </c>
      <c r="E90" s="66">
        <v>15897.16</v>
      </c>
      <c r="F90" s="69">
        <f t="shared" si="1"/>
        <v>1.4399601449275363</v>
      </c>
    </row>
    <row r="91" spans="1:6" ht="15.75" customHeight="1">
      <c r="A91" s="49"/>
      <c r="B91" s="62" t="s">
        <v>46</v>
      </c>
      <c r="C91" s="104" t="s">
        <v>81</v>
      </c>
      <c r="D91" s="66"/>
      <c r="E91" s="66">
        <v>2892.7</v>
      </c>
      <c r="F91" s="69"/>
    </row>
    <row r="92" spans="1:6" ht="15.75" customHeight="1">
      <c r="A92" s="49"/>
      <c r="B92" s="62" t="s">
        <v>49</v>
      </c>
      <c r="C92" s="104" t="s">
        <v>26</v>
      </c>
      <c r="D92" s="66">
        <v>2928</v>
      </c>
      <c r="E92" s="66">
        <v>19594.54</v>
      </c>
      <c r="F92" s="69"/>
    </row>
    <row r="93" spans="1:6" ht="16.5" customHeight="1">
      <c r="A93" s="122" t="s">
        <v>33</v>
      </c>
      <c r="B93" s="123"/>
      <c r="C93" s="114"/>
      <c r="D93" s="65">
        <f>SUM(D84:D92)</f>
        <v>5087088</v>
      </c>
      <c r="E93" s="65">
        <f>SUM(E84:E92)</f>
        <v>5040086.65</v>
      </c>
      <c r="F93" s="19">
        <f t="shared" si="1"/>
        <v>0.9907606571775445</v>
      </c>
    </row>
    <row r="94" spans="1:6" ht="28.5">
      <c r="A94" s="74">
        <v>853</v>
      </c>
      <c r="B94" s="75"/>
      <c r="C94" s="76" t="s">
        <v>101</v>
      </c>
      <c r="D94" s="78"/>
      <c r="E94" s="78"/>
      <c r="F94" s="19"/>
    </row>
    <row r="95" spans="1:6" ht="38.25">
      <c r="A95" s="54"/>
      <c r="B95" s="55">
        <v>2008</v>
      </c>
      <c r="C95" s="108" t="s">
        <v>126</v>
      </c>
      <c r="D95" s="79">
        <v>217036.55</v>
      </c>
      <c r="E95" s="79">
        <v>216968.68</v>
      </c>
      <c r="F95" s="19">
        <f t="shared" si="1"/>
        <v>0.9996872876941695</v>
      </c>
    </row>
    <row r="96" spans="1:6" ht="38.25">
      <c r="A96" s="54"/>
      <c r="B96" s="55">
        <v>2009</v>
      </c>
      <c r="C96" s="108" t="s">
        <v>125</v>
      </c>
      <c r="D96" s="79">
        <v>13341.05</v>
      </c>
      <c r="E96" s="79">
        <v>13340.69</v>
      </c>
      <c r="F96" s="19">
        <f t="shared" si="1"/>
        <v>0.9999730156172116</v>
      </c>
    </row>
    <row r="97" spans="1:6" ht="15">
      <c r="A97" s="122" t="s">
        <v>33</v>
      </c>
      <c r="B97" s="123"/>
      <c r="C97" s="76"/>
      <c r="D97" s="77">
        <f>SUM(D95:D96)</f>
        <v>230377.59999999998</v>
      </c>
      <c r="E97" s="77">
        <f>SUM(E95:E96)</f>
        <v>230309.37</v>
      </c>
      <c r="F97" s="19">
        <f t="shared" si="1"/>
        <v>0.9997038340533109</v>
      </c>
    </row>
    <row r="98" spans="1:6" ht="15">
      <c r="A98" s="90">
        <v>854</v>
      </c>
      <c r="B98" s="90"/>
      <c r="C98" s="91" t="s">
        <v>69</v>
      </c>
      <c r="D98" s="56"/>
      <c r="E98" s="56"/>
      <c r="F98" s="19"/>
    </row>
    <row r="99" spans="1:6" ht="39" customHeight="1">
      <c r="A99" s="54"/>
      <c r="B99" s="55">
        <v>2030</v>
      </c>
      <c r="C99" s="108" t="s">
        <v>100</v>
      </c>
      <c r="D99" s="79">
        <v>235577</v>
      </c>
      <c r="E99" s="79">
        <v>211155.03</v>
      </c>
      <c r="F99" s="19">
        <f t="shared" si="1"/>
        <v>0.8963312632387712</v>
      </c>
    </row>
    <row r="100" spans="1:6" ht="14.25" customHeight="1">
      <c r="A100" s="122" t="s">
        <v>33</v>
      </c>
      <c r="B100" s="123"/>
      <c r="C100" s="76"/>
      <c r="D100" s="77">
        <f>SUM(D99)</f>
        <v>235577</v>
      </c>
      <c r="E100" s="77">
        <f>SUM(E99)</f>
        <v>211155.03</v>
      </c>
      <c r="F100" s="19">
        <f t="shared" si="1"/>
        <v>0.8963312632387712</v>
      </c>
    </row>
    <row r="101" spans="1:6" ht="15" customHeight="1">
      <c r="A101" s="48">
        <v>900</v>
      </c>
      <c r="B101" s="75"/>
      <c r="C101" s="76" t="s">
        <v>21</v>
      </c>
      <c r="D101" s="77"/>
      <c r="E101" s="77"/>
      <c r="F101" s="19"/>
    </row>
    <row r="102" spans="1:6" ht="14.25" customHeight="1">
      <c r="A102" s="49"/>
      <c r="B102" s="80" t="s">
        <v>72</v>
      </c>
      <c r="C102" s="98" t="s">
        <v>74</v>
      </c>
      <c r="D102" s="63">
        <v>2600</v>
      </c>
      <c r="E102" s="63">
        <v>2758.31</v>
      </c>
      <c r="F102" s="19">
        <f t="shared" si="1"/>
        <v>1.0608884615384615</v>
      </c>
    </row>
    <row r="103" spans="1:6" ht="27" customHeight="1">
      <c r="A103" s="49"/>
      <c r="B103" s="80" t="s">
        <v>66</v>
      </c>
      <c r="C103" s="100" t="s">
        <v>85</v>
      </c>
      <c r="D103" s="63">
        <v>800</v>
      </c>
      <c r="E103" s="63">
        <v>800</v>
      </c>
      <c r="F103" s="19"/>
    </row>
    <row r="104" spans="1:6" ht="18" customHeight="1">
      <c r="A104" s="49"/>
      <c r="B104" s="62" t="s">
        <v>49</v>
      </c>
      <c r="C104" s="99" t="s">
        <v>26</v>
      </c>
      <c r="D104" s="63">
        <v>9924</v>
      </c>
      <c r="E104" s="63">
        <v>5854.92</v>
      </c>
      <c r="F104" s="19"/>
    </row>
    <row r="105" spans="1:6" ht="50.25" customHeight="1">
      <c r="A105" s="52"/>
      <c r="B105" s="62">
        <v>2440</v>
      </c>
      <c r="C105" s="99" t="s">
        <v>127</v>
      </c>
      <c r="D105" s="63">
        <v>15000</v>
      </c>
      <c r="E105" s="63">
        <v>15000</v>
      </c>
      <c r="F105" s="19">
        <f t="shared" si="1"/>
        <v>1</v>
      </c>
    </row>
    <row r="106" spans="1:6" ht="15">
      <c r="A106" s="122" t="s">
        <v>33</v>
      </c>
      <c r="B106" s="123"/>
      <c r="C106" s="43"/>
      <c r="D106" s="117">
        <f>SUM(D102:D105)</f>
        <v>28324</v>
      </c>
      <c r="E106" s="117">
        <f>SUM(E102:E105)</f>
        <v>24413.23</v>
      </c>
      <c r="F106" s="19">
        <f t="shared" si="1"/>
        <v>0.8619273407710775</v>
      </c>
    </row>
    <row r="107" spans="1:6" ht="13.5" customHeight="1">
      <c r="A107" s="74">
        <v>921</v>
      </c>
      <c r="B107" s="42"/>
      <c r="C107" s="43" t="s">
        <v>35</v>
      </c>
      <c r="D107" s="63"/>
      <c r="E107" s="63"/>
      <c r="F107" s="69"/>
    </row>
    <row r="108" spans="1:6" ht="55.5" customHeight="1">
      <c r="A108" s="60"/>
      <c r="B108" s="62">
        <v>2320</v>
      </c>
      <c r="C108" s="98" t="s">
        <v>38</v>
      </c>
      <c r="D108" s="63">
        <v>5000</v>
      </c>
      <c r="E108" s="63">
        <v>5000</v>
      </c>
      <c r="F108" s="69">
        <f t="shared" si="1"/>
        <v>1</v>
      </c>
    </row>
    <row r="109" spans="1:6" ht="24.75" customHeight="1">
      <c r="A109" s="54"/>
      <c r="B109" s="62" t="s">
        <v>66</v>
      </c>
      <c r="C109" s="98" t="s">
        <v>85</v>
      </c>
      <c r="D109" s="63">
        <v>5200</v>
      </c>
      <c r="E109" s="63">
        <v>5200</v>
      </c>
      <c r="F109" s="69">
        <f t="shared" si="1"/>
        <v>1</v>
      </c>
    </row>
    <row r="110" spans="1:6" ht="15">
      <c r="A110" s="122" t="s">
        <v>33</v>
      </c>
      <c r="B110" s="123"/>
      <c r="C110" s="43"/>
      <c r="D110" s="65">
        <f>SUM(D108:D109)</f>
        <v>10200</v>
      </c>
      <c r="E110" s="65">
        <f>SUM(E108:E109)</f>
        <v>10200</v>
      </c>
      <c r="F110" s="19">
        <f t="shared" si="1"/>
        <v>1</v>
      </c>
    </row>
    <row r="111" spans="1:6" ht="15">
      <c r="A111" s="48">
        <v>926</v>
      </c>
      <c r="B111" s="43"/>
      <c r="C111" s="43" t="s">
        <v>23</v>
      </c>
      <c r="D111" s="65"/>
      <c r="E111" s="65"/>
      <c r="F111" s="19"/>
    </row>
    <row r="112" spans="1:6" ht="15" customHeight="1">
      <c r="A112" s="81"/>
      <c r="B112" s="82" t="s">
        <v>48</v>
      </c>
      <c r="C112" s="100" t="s">
        <v>7</v>
      </c>
      <c r="D112" s="79">
        <v>18000</v>
      </c>
      <c r="E112" s="79">
        <v>18252.5</v>
      </c>
      <c r="F112" s="19">
        <f t="shared" si="1"/>
        <v>1.0140277777777778</v>
      </c>
    </row>
    <row r="113" spans="1:6" ht="15">
      <c r="A113" s="81"/>
      <c r="B113" s="38" t="s">
        <v>49</v>
      </c>
      <c r="C113" s="99" t="s">
        <v>26</v>
      </c>
      <c r="D113" s="79">
        <v>3300</v>
      </c>
      <c r="E113" s="79">
        <v>7010</v>
      </c>
      <c r="F113" s="19">
        <f t="shared" si="1"/>
        <v>2.124242424242424</v>
      </c>
    </row>
    <row r="114" spans="1:6" ht="17.25" customHeight="1">
      <c r="A114" s="83"/>
      <c r="B114" s="64" t="s">
        <v>46</v>
      </c>
      <c r="C114" s="100" t="s">
        <v>81</v>
      </c>
      <c r="D114" s="79"/>
      <c r="E114" s="79">
        <v>35.45</v>
      </c>
      <c r="F114" s="19"/>
    </row>
    <row r="115" spans="1:6" ht="15">
      <c r="A115" s="124" t="s">
        <v>33</v>
      </c>
      <c r="B115" s="125"/>
      <c r="C115" s="43"/>
      <c r="D115" s="77">
        <f>SUM(D112:D114)</f>
        <v>21300</v>
      </c>
      <c r="E115" s="77">
        <f>SUM(E112:E114)</f>
        <v>25297.95</v>
      </c>
      <c r="F115" s="19">
        <f t="shared" si="1"/>
        <v>1.1876971830985916</v>
      </c>
    </row>
    <row r="116" spans="1:6" ht="15">
      <c r="A116" s="84"/>
      <c r="B116" s="42"/>
      <c r="C116" s="43" t="s">
        <v>86</v>
      </c>
      <c r="D116" s="65">
        <f>D10+D21+D30+D33+D36+D41+D57+D64+D74+D78+D93+D100+D106+D115+D110+D14+D97</f>
        <v>31055682.6</v>
      </c>
      <c r="E116" s="65">
        <f>E10+E21+E30+E33+E36+E41+E57+E64+E74+E78+E93+E100+E106+E115+E110+E14+E97</f>
        <v>30661264.510000005</v>
      </c>
      <c r="F116" s="19">
        <f t="shared" si="1"/>
        <v>0.9872996483419754</v>
      </c>
    </row>
    <row r="117" spans="1:6" ht="15">
      <c r="A117" s="131"/>
      <c r="B117" s="126"/>
      <c r="C117" s="128"/>
      <c r="D117" s="129"/>
      <c r="E117" s="129"/>
      <c r="F117" s="130"/>
    </row>
    <row r="118" spans="1:6" ht="15">
      <c r="A118" s="131"/>
      <c r="B118" s="126"/>
      <c r="C118" s="128"/>
      <c r="D118" s="129"/>
      <c r="E118" s="129"/>
      <c r="F118" s="130"/>
    </row>
    <row r="119" spans="1:12" ht="15">
      <c r="A119" s="22"/>
      <c r="B119" s="23"/>
      <c r="C119" s="8" t="s">
        <v>95</v>
      </c>
      <c r="D119" s="23"/>
      <c r="E119" s="23"/>
      <c r="F119" s="22"/>
      <c r="K119" s="118"/>
      <c r="L119" s="118"/>
    </row>
    <row r="120" spans="1:13" ht="32.25" customHeight="1">
      <c r="A120" s="109" t="s">
        <v>0</v>
      </c>
      <c r="B120" s="110" t="s">
        <v>112</v>
      </c>
      <c r="C120" s="111" t="s">
        <v>4</v>
      </c>
      <c r="D120" s="110" t="s">
        <v>76</v>
      </c>
      <c r="E120" s="110" t="s">
        <v>37</v>
      </c>
      <c r="F120" s="112" t="s">
        <v>31</v>
      </c>
      <c r="K120" s="118"/>
      <c r="L120" s="118"/>
      <c r="M120" s="119"/>
    </row>
    <row r="121" spans="1:6" ht="15">
      <c r="A121" s="24">
        <v>1</v>
      </c>
      <c r="B121" s="25">
        <v>2</v>
      </c>
      <c r="C121" s="24">
        <v>3</v>
      </c>
      <c r="D121" s="25">
        <v>4</v>
      </c>
      <c r="E121" s="25">
        <v>5</v>
      </c>
      <c r="F121" s="24">
        <v>6</v>
      </c>
    </row>
    <row r="122" spans="1:6" ht="15">
      <c r="A122" s="26" t="s">
        <v>1</v>
      </c>
      <c r="B122" s="27"/>
      <c r="C122" s="28" t="s">
        <v>2</v>
      </c>
      <c r="D122" s="29"/>
      <c r="E122" s="29"/>
      <c r="F122" s="19"/>
    </row>
    <row r="123" spans="1:6" ht="38.25" customHeight="1">
      <c r="A123" s="16"/>
      <c r="B123" s="16" t="s">
        <v>77</v>
      </c>
      <c r="C123" s="99" t="s">
        <v>79</v>
      </c>
      <c r="D123" s="85"/>
      <c r="E123" s="18">
        <v>13848.94</v>
      </c>
      <c r="F123" s="19"/>
    </row>
    <row r="124" spans="1:6" ht="15">
      <c r="A124" s="26" t="s">
        <v>33</v>
      </c>
      <c r="B124" s="33"/>
      <c r="C124" s="21"/>
      <c r="D124" s="35">
        <f>SUM(D123:D123)</f>
        <v>0</v>
      </c>
      <c r="E124" s="35">
        <f>SUM(E123:E123)</f>
        <v>13848.94</v>
      </c>
      <c r="F124" s="19"/>
    </row>
    <row r="125" spans="1:6" ht="15">
      <c r="A125" s="32">
        <v>600</v>
      </c>
      <c r="B125" s="27"/>
      <c r="C125" s="34" t="s">
        <v>87</v>
      </c>
      <c r="D125" s="86"/>
      <c r="E125" s="35"/>
      <c r="F125" s="19"/>
    </row>
    <row r="126" spans="1:6" ht="26.25">
      <c r="A126" s="30"/>
      <c r="B126" s="97">
        <v>6208</v>
      </c>
      <c r="C126" s="100" t="s">
        <v>106</v>
      </c>
      <c r="D126" s="18">
        <v>0</v>
      </c>
      <c r="E126" s="18">
        <v>679206.4</v>
      </c>
      <c r="F126" s="19"/>
    </row>
    <row r="127" spans="1:6" ht="78.75" customHeight="1">
      <c r="A127" s="46"/>
      <c r="B127" s="16">
        <v>6260</v>
      </c>
      <c r="C127" s="99" t="s">
        <v>114</v>
      </c>
      <c r="D127" s="18">
        <v>444436</v>
      </c>
      <c r="E127" s="18">
        <v>444436.97</v>
      </c>
      <c r="F127" s="19">
        <f>E127/D127</f>
        <v>1.0000021825414682</v>
      </c>
    </row>
    <row r="128" spans="1:6" ht="90">
      <c r="A128" s="46"/>
      <c r="B128" s="16">
        <v>6300</v>
      </c>
      <c r="C128" s="99" t="s">
        <v>115</v>
      </c>
      <c r="D128" s="18">
        <v>40000</v>
      </c>
      <c r="E128" s="18">
        <v>40000</v>
      </c>
      <c r="F128" s="19">
        <f>E128/D128</f>
        <v>1</v>
      </c>
    </row>
    <row r="129" spans="1:6" ht="64.5">
      <c r="A129" s="31"/>
      <c r="B129" s="16">
        <v>6330</v>
      </c>
      <c r="C129" s="99" t="s">
        <v>116</v>
      </c>
      <c r="D129" s="18">
        <v>651120</v>
      </c>
      <c r="E129" s="18">
        <v>651119.9</v>
      </c>
      <c r="F129" s="19">
        <f>E129/D129</f>
        <v>0.9999998464184789</v>
      </c>
    </row>
    <row r="130" spans="1:6" ht="15">
      <c r="A130" s="26" t="s">
        <v>33</v>
      </c>
      <c r="B130" s="27"/>
      <c r="C130" s="21"/>
      <c r="D130" s="35">
        <f>SUM(D126:D129)</f>
        <v>1135556</v>
      </c>
      <c r="E130" s="35">
        <f>SUM(E126:E129)</f>
        <v>1814763.27</v>
      </c>
      <c r="F130" s="19">
        <f>E130/D130</f>
        <v>1.59812749877593</v>
      </c>
    </row>
    <row r="131" spans="1:6" ht="15">
      <c r="A131" s="32">
        <v>700</v>
      </c>
      <c r="B131" s="33"/>
      <c r="C131" s="34" t="s">
        <v>8</v>
      </c>
      <c r="D131" s="35"/>
      <c r="E131" s="35"/>
      <c r="F131" s="19"/>
    </row>
    <row r="132" spans="1:6" ht="39">
      <c r="A132" s="30"/>
      <c r="B132" s="39" t="s">
        <v>44</v>
      </c>
      <c r="C132" s="100" t="s">
        <v>22</v>
      </c>
      <c r="D132" s="18">
        <v>46600</v>
      </c>
      <c r="E132" s="18">
        <v>45460.74</v>
      </c>
      <c r="F132" s="19">
        <f>E132/D132</f>
        <v>0.9755523605150214</v>
      </c>
    </row>
    <row r="133" spans="1:6" ht="39">
      <c r="A133" s="36"/>
      <c r="B133" s="39" t="s">
        <v>77</v>
      </c>
      <c r="C133" s="100" t="s">
        <v>78</v>
      </c>
      <c r="D133" s="18">
        <v>500000</v>
      </c>
      <c r="E133" s="18">
        <v>555917.96</v>
      </c>
      <c r="F133" s="19">
        <f>E133/D133</f>
        <v>1.1118359199999999</v>
      </c>
    </row>
    <row r="134" spans="1:6" ht="15">
      <c r="A134" s="26" t="s">
        <v>33</v>
      </c>
      <c r="B134" s="87"/>
      <c r="C134" s="43"/>
      <c r="D134" s="35">
        <f>SUM(D132:D133)</f>
        <v>546600</v>
      </c>
      <c r="E134" s="35">
        <f>SUM(E132:E133)</f>
        <v>601378.7</v>
      </c>
      <c r="F134" s="19">
        <f>E134/D134</f>
        <v>1.100217160629345</v>
      </c>
    </row>
    <row r="135" spans="1:6" ht="15">
      <c r="A135" s="32">
        <v>900</v>
      </c>
      <c r="B135" s="33"/>
      <c r="C135" s="34" t="s">
        <v>110</v>
      </c>
      <c r="D135" s="35"/>
      <c r="E135" s="35"/>
      <c r="F135" s="19"/>
    </row>
    <row r="136" spans="1:6" ht="15">
      <c r="A136" s="16"/>
      <c r="B136" s="39" t="s">
        <v>111</v>
      </c>
      <c r="C136" s="106" t="s">
        <v>98</v>
      </c>
      <c r="D136" s="18">
        <v>24000</v>
      </c>
      <c r="E136" s="18">
        <v>24000.13</v>
      </c>
      <c r="F136" s="19">
        <f>E136/D136</f>
        <v>1.0000054166666668</v>
      </c>
    </row>
    <row r="137" spans="1:6" ht="15">
      <c r="A137" s="26" t="s">
        <v>33</v>
      </c>
      <c r="B137" s="87"/>
      <c r="C137" s="43"/>
      <c r="D137" s="35">
        <f>SUM(D136:D136)</f>
        <v>24000</v>
      </c>
      <c r="E137" s="35">
        <f>SUM(E136:E136)</f>
        <v>24000.13</v>
      </c>
      <c r="F137" s="19">
        <f>E137/D137</f>
        <v>1.0000054166666668</v>
      </c>
    </row>
    <row r="138" spans="1:6" ht="15">
      <c r="A138" s="26">
        <v>801</v>
      </c>
      <c r="B138" s="87"/>
      <c r="C138" s="43" t="s">
        <v>29</v>
      </c>
      <c r="D138" s="18"/>
      <c r="E138" s="18"/>
      <c r="F138" s="19"/>
    </row>
    <row r="139" spans="1:6" ht="15">
      <c r="A139" s="95"/>
      <c r="B139" s="62" t="s">
        <v>97</v>
      </c>
      <c r="C139" s="106" t="s">
        <v>98</v>
      </c>
      <c r="D139" s="66"/>
      <c r="E139" s="66">
        <v>550</v>
      </c>
      <c r="F139" s="19"/>
    </row>
    <row r="140" spans="1:6" ht="15">
      <c r="A140" s="32" t="s">
        <v>33</v>
      </c>
      <c r="B140" s="115"/>
      <c r="C140" s="116"/>
      <c r="D140" s="72">
        <f>D139</f>
        <v>0</v>
      </c>
      <c r="E140" s="72">
        <f>E139</f>
        <v>550</v>
      </c>
      <c r="F140" s="19"/>
    </row>
    <row r="141" spans="1:6" ht="15">
      <c r="A141" s="48">
        <v>926</v>
      </c>
      <c r="B141" s="43"/>
      <c r="C141" s="43" t="s">
        <v>23</v>
      </c>
      <c r="D141" s="66"/>
      <c r="E141" s="66"/>
      <c r="F141" s="19"/>
    </row>
    <row r="142" spans="1:6" ht="64.5">
      <c r="A142" s="46"/>
      <c r="B142" s="88">
        <v>6300</v>
      </c>
      <c r="C142" s="99" t="s">
        <v>118</v>
      </c>
      <c r="D142" s="18">
        <v>333000</v>
      </c>
      <c r="E142" s="18">
        <v>333000</v>
      </c>
      <c r="F142" s="19"/>
    </row>
    <row r="143" spans="1:6" ht="51.75" customHeight="1">
      <c r="A143" s="36"/>
      <c r="B143" s="89">
        <v>6330</v>
      </c>
      <c r="C143" s="106" t="s">
        <v>117</v>
      </c>
      <c r="D143" s="18">
        <v>333000</v>
      </c>
      <c r="E143" s="18">
        <v>333000</v>
      </c>
      <c r="F143" s="19">
        <f>E143/D143</f>
        <v>1</v>
      </c>
    </row>
    <row r="144" spans="1:6" ht="15">
      <c r="A144" s="26" t="s">
        <v>33</v>
      </c>
      <c r="B144" s="87"/>
      <c r="C144" s="43"/>
      <c r="D144" s="35">
        <f>SUM(D142:D143)</f>
        <v>666000</v>
      </c>
      <c r="E144" s="35">
        <f>SUM(E142:E143)</f>
        <v>666000</v>
      </c>
      <c r="F144" s="19">
        <f>E144/D144</f>
        <v>1</v>
      </c>
    </row>
    <row r="145" spans="1:6" ht="15">
      <c r="A145" s="84"/>
      <c r="B145" s="42"/>
      <c r="C145" s="43" t="s">
        <v>88</v>
      </c>
      <c r="D145" s="65">
        <f>D124+D130+D134+D137+D144+D139</f>
        <v>2372156</v>
      </c>
      <c r="E145" s="65">
        <f>E124+E130+E134+E137+E144+E139</f>
        <v>3120541.04</v>
      </c>
      <c r="F145" s="19">
        <f>E145/D145</f>
        <v>1.3154872782397111</v>
      </c>
    </row>
    <row r="146" ht="12.75">
      <c r="F146" s="4"/>
    </row>
    <row r="147" spans="3:6" ht="15.75">
      <c r="C147" s="6" t="s">
        <v>89</v>
      </c>
      <c r="D147" s="7">
        <f>D116</f>
        <v>31055682.6</v>
      </c>
      <c r="E147" s="7">
        <f>E116</f>
        <v>30661264.510000005</v>
      </c>
      <c r="F147" s="5">
        <f>E147/D147</f>
        <v>0.9872996483419754</v>
      </c>
    </row>
    <row r="148" spans="3:6" ht="15.75">
      <c r="C148" s="6" t="s">
        <v>90</v>
      </c>
      <c r="D148" s="7">
        <f>D145</f>
        <v>2372156</v>
      </c>
      <c r="E148" s="7">
        <f>E145</f>
        <v>3120541.04</v>
      </c>
      <c r="F148" s="5">
        <f>E148/D148</f>
        <v>1.3154872782397111</v>
      </c>
    </row>
    <row r="149" spans="3:6" ht="15.75">
      <c r="C149" s="6" t="s">
        <v>91</v>
      </c>
      <c r="D149" s="7">
        <f>SUM(D147:D148)</f>
        <v>33427838.6</v>
      </c>
      <c r="E149" s="7">
        <f>SUM(E147:E148)</f>
        <v>33781805.550000004</v>
      </c>
      <c r="F149" s="5">
        <f>E149/D149</f>
        <v>1.0105889870486573</v>
      </c>
    </row>
    <row r="151" spans="2:3" ht="12.75">
      <c r="B151" s="118"/>
      <c r="C151" s="118"/>
    </row>
    <row r="152" spans="2:3" ht="12.75">
      <c r="B152" s="118"/>
      <c r="C152" s="118"/>
    </row>
    <row r="153" spans="2:4" ht="12.75">
      <c r="B153" s="118"/>
      <c r="C153" s="118"/>
      <c r="D153" s="118"/>
    </row>
  </sheetData>
  <mergeCells count="17">
    <mergeCell ref="B152:C152"/>
    <mergeCell ref="B153:D153"/>
    <mergeCell ref="K120:M120"/>
    <mergeCell ref="A1:E1"/>
    <mergeCell ref="B151:C151"/>
    <mergeCell ref="K119:L119"/>
    <mergeCell ref="A41:B41"/>
    <mergeCell ref="A57:B57"/>
    <mergeCell ref="A64:B64"/>
    <mergeCell ref="A74:B74"/>
    <mergeCell ref="A110:B110"/>
    <mergeCell ref="A115:B115"/>
    <mergeCell ref="A100:B100"/>
    <mergeCell ref="A78:B78"/>
    <mergeCell ref="A93:B93"/>
    <mergeCell ref="A97:B97"/>
    <mergeCell ref="A106:B10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2010-03-01T12:11:04Z</cp:lastPrinted>
  <dcterms:created xsi:type="dcterms:W3CDTF">2000-10-30T07:57:11Z</dcterms:created>
  <dcterms:modified xsi:type="dcterms:W3CDTF">2010-03-01T12:13:54Z</dcterms:modified>
  <cp:category/>
  <cp:version/>
  <cp:contentType/>
  <cp:contentStatus/>
</cp:coreProperties>
</file>