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555" firstSheet="1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<sst xmlns="http://schemas.openxmlformats.org/spreadsheetml/2006/main" count="15" uniqueCount="15">
  <si>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l.p.</t>
  </si>
  <si>
    <t>Źródło finansowania</t>
  </si>
  <si>
    <t>Środki własne</t>
  </si>
  <si>
    <t>Razem</t>
  </si>
  <si>
    <t>Wydzielony fundusz ginny i pow.</t>
  </si>
  <si>
    <t xml:space="preserve">Fundusz WFOŚiGW, PFOŚ </t>
  </si>
  <si>
    <t>Środki z budżetu państwa</t>
  </si>
  <si>
    <t>Środki z FOGR</t>
  </si>
  <si>
    <t>Fundusze U.E.</t>
  </si>
  <si>
    <t>Nakłady ogółem</t>
  </si>
  <si>
    <t>Udział środków własnych w nakładach ogółem</t>
  </si>
  <si>
    <t>Środki inwestorów prywatnych</t>
  </si>
  <si>
    <t>do końca 2004</t>
  </si>
  <si>
    <t>Wielkość planowanych nakładów w kolejnych latach w zł</t>
  </si>
  <si>
    <t>Fundusz ANR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</si>
</sst>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5"/>
      <name val="Arial"/>
      <family val="0"/>
    </font>
    <font>
      <sz val="18.7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7.75"/>
      <name val="Arial"/>
      <family val="0"/>
    </font>
    <font>
      <b/>
      <sz val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2" xfId="17" applyNumberFormat="1" applyBorder="1" applyAlignment="1">
      <alignment vertical="center"/>
    </xf>
    <xf numFmtId="164" fontId="0" fillId="0" borderId="3" xfId="17" applyNumberForma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3" xfId="17" applyNumberForma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>
        <c:manualLayout>
          <c:xMode val="factor"/>
          <c:yMode val="factor"/>
          <c:x val="-0.003"/>
          <c:y val="0.0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25"/>
          <c:y val="0.21525"/>
          <c:w val="0.5755"/>
          <c:h val="0.658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Tabela!$K$11:$K$18</c:f>
              <c:numCache>
                <c:ptCount val="8"/>
                <c:pt idx="0">
                  <c:v>5075551</c:v>
                </c:pt>
                <c:pt idx="1">
                  <c:v>711785</c:v>
                </c:pt>
                <c:pt idx="2">
                  <c:v>3067000</c:v>
                </c:pt>
                <c:pt idx="3">
                  <c:v>941451</c:v>
                </c:pt>
                <c:pt idx="4">
                  <c:v>36000</c:v>
                </c:pt>
                <c:pt idx="5">
                  <c:v>670000</c:v>
                </c:pt>
                <c:pt idx="6">
                  <c:v>1105000</c:v>
                </c:pt>
                <c:pt idx="7">
                  <c:v>18902394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INWESTYCYJNY. 
ŹRÓDŁA FINANSOWANIA W LATACH 2004 - 2009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8"/>
          <c:y val="0.22575"/>
          <c:w val="0.88375"/>
          <c:h val="0.53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Tabela!$E$11:$J$11</c:f>
              <c:numCache>
                <c:ptCount val="6"/>
                <c:pt idx="0">
                  <c:v>1021589</c:v>
                </c:pt>
                <c:pt idx="1">
                  <c:v>1865413</c:v>
                </c:pt>
                <c:pt idx="2">
                  <c:v>987553</c:v>
                </c:pt>
                <c:pt idx="3">
                  <c:v>1551000</c:v>
                </c:pt>
                <c:pt idx="4">
                  <c:v>1252500</c:v>
                </c:pt>
                <c:pt idx="5">
                  <c:v>149000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Tabela!$E$12:$J$12</c:f>
              <c:numCache>
                <c:ptCount val="6"/>
                <c:pt idx="0">
                  <c:v>438785</c:v>
                </c:pt>
                <c:pt idx="1">
                  <c:v>144000</c:v>
                </c:pt>
                <c:pt idx="2">
                  <c:v>146000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717000</c:v>
                </c:pt>
                <c:pt idx="2">
                  <c:v>716000</c:v>
                </c:pt>
                <c:pt idx="3">
                  <c:v>1284000</c:v>
                </c:pt>
                <c:pt idx="4">
                  <c:v>350000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Tabela!$E$14:$J$14</c:f>
              <c:numCache>
                <c:ptCount val="6"/>
                <c:pt idx="0">
                  <c:v>657108</c:v>
                </c:pt>
                <c:pt idx="1">
                  <c:v>284343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Tabela!$E$15:$J$15</c:f>
              <c:numCache>
                <c:ptCount val="6"/>
                <c:pt idx="0">
                  <c:v>26000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Tabela!$E$16:$J$16</c:f>
              <c:numCache>
                <c:ptCount val="6"/>
                <c:pt idx="0">
                  <c:v>1320000</c:v>
                </c:pt>
                <c:pt idx="1">
                  <c:v>149989</c:v>
                </c:pt>
                <c:pt idx="2">
                  <c:v>0</c:v>
                </c:pt>
                <c:pt idx="3">
                  <c:v>270000</c:v>
                </c:pt>
                <c:pt idx="4">
                  <c:v>400000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Tabela!$E$18:$J$18</c:f>
              <c:numCache>
                <c:ptCount val="6"/>
                <c:pt idx="0">
                  <c:v>945171</c:v>
                </c:pt>
                <c:pt idx="1">
                  <c:v>7354491</c:v>
                </c:pt>
                <c:pt idx="2">
                  <c:v>5007857</c:v>
                </c:pt>
                <c:pt idx="3">
                  <c:v>4315000</c:v>
                </c:pt>
                <c:pt idx="4">
                  <c:v>1137500</c:v>
                </c:pt>
                <c:pt idx="5">
                  <c:v>447000</c:v>
                </c:pt>
              </c:numCache>
            </c:numRef>
          </c:val>
          <c:shape val="cylinder"/>
        </c:ser>
        <c:overlap val="100"/>
        <c:shape val="cylinder"/>
        <c:axId val="56700324"/>
        <c:axId val="40540869"/>
      </c:bar3DChart>
      <c:catAx>
        <c:axId val="56700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540869"/>
        <c:crosses val="autoZero"/>
        <c:auto val="1"/>
        <c:lblOffset val="100"/>
        <c:noMultiLvlLbl val="0"/>
      </c:catAx>
      <c:valAx>
        <c:axId val="40540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00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75"/>
          <c:y val="0.8"/>
          <c:w val="0.808"/>
          <c:h val="0.114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 2004 - 2009. 
ŹRÓDŁA FINANSOWANIA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845"/>
          <c:y val="0.2475"/>
          <c:w val="0.4985"/>
          <c:h val="0.3882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7"/>
            <c:spPr>
              <a:solidFill>
                <a:srgbClr val="99CC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Tabela!$K$11:$K$18</c:f>
              <c:numCache>
                <c:ptCount val="8"/>
                <c:pt idx="0">
                  <c:v>6827055</c:v>
                </c:pt>
                <c:pt idx="1">
                  <c:v>728785</c:v>
                </c:pt>
                <c:pt idx="2">
                  <c:v>3067000</c:v>
                </c:pt>
                <c:pt idx="3">
                  <c:v>941451</c:v>
                </c:pt>
                <c:pt idx="4">
                  <c:v>36000</c:v>
                </c:pt>
                <c:pt idx="5">
                  <c:v>2139989</c:v>
                </c:pt>
                <c:pt idx="6">
                  <c:v>1105000</c:v>
                </c:pt>
                <c:pt idx="7">
                  <c:v>19207019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Tabela!$K$12</c:f>
              <c:numCache>
                <c:ptCount val="1"/>
                <c:pt idx="0">
                  <c:v>728785</c:v>
                </c:pt>
              </c:numCache>
            </c:numRef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Tabela!$K$13</c:f>
              <c:numCache>
                <c:ptCount val="1"/>
                <c:pt idx="0">
                  <c:v>3067000</c:v>
                </c:pt>
              </c:numCache>
            </c:numRef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Tabela!$K$14</c:f>
              <c:numCache>
                <c:ptCount val="1"/>
                <c:pt idx="0">
                  <c:v>941451</c:v>
                </c:pt>
              </c:numCache>
            </c:numRef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Tabela!$K$15</c:f>
              <c:numCache>
                <c:ptCount val="1"/>
                <c:pt idx="0">
                  <c:v>36000</c:v>
                </c:pt>
              </c:numCache>
            </c:numRef>
          </c:val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Tabela!$K$16</c:f>
              <c:numCache>
                <c:ptCount val="1"/>
                <c:pt idx="0">
                  <c:v>2139989</c:v>
                </c:pt>
              </c:numCache>
            </c:numRef>
          </c:val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Tabela!$K$17</c:f>
              <c:numCache>
                <c:ptCount val="1"/>
                <c:pt idx="0">
                  <c:v>1105000</c:v>
                </c:pt>
              </c:numCache>
            </c:numRef>
          </c:val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Tabela!$K$18</c:f>
              <c:numCache>
                <c:ptCount val="1"/>
                <c:pt idx="0">
                  <c:v>19207019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>
        <c:manualLayout>
          <c:xMode val="factor"/>
          <c:yMode val="factor"/>
          <c:x val="0.044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7"/>
          <c:w val="1"/>
          <c:h val="0.659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Tabela!$E$11:$J$11</c:f>
              <c:numCache>
                <c:ptCount val="6"/>
                <c:pt idx="0">
                  <c:v>1002034</c:v>
                </c:pt>
                <c:pt idx="1">
                  <c:v>1208848</c:v>
                </c:pt>
                <c:pt idx="2">
                  <c:v>1479259</c:v>
                </c:pt>
                <c:pt idx="3">
                  <c:v>2115253</c:v>
                </c:pt>
                <c:pt idx="4">
                  <c:v>1473500</c:v>
                </c:pt>
                <c:pt idx="5">
                  <c:v>149000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Tabela!$E$12:$J$12</c:f>
              <c:numCache>
                <c:ptCount val="6"/>
                <c:pt idx="0">
                  <c:v>433785</c:v>
                </c:pt>
                <c:pt idx="1">
                  <c:v>50000</c:v>
                </c:pt>
                <c:pt idx="2">
                  <c:v>144000</c:v>
                </c:pt>
                <c:pt idx="3">
                  <c:v>146000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717000</c:v>
                </c:pt>
                <c:pt idx="3">
                  <c:v>1116000</c:v>
                </c:pt>
                <c:pt idx="4">
                  <c:v>1234000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Tabela!$E$14:$J$14</c:f>
              <c:numCache>
                <c:ptCount val="6"/>
                <c:pt idx="0">
                  <c:v>657108</c:v>
                </c:pt>
                <c:pt idx="1">
                  <c:v>0</c:v>
                </c:pt>
                <c:pt idx="2">
                  <c:v>284343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Tabela!$E$15:$J$15</c:f>
              <c:numCache>
                <c:ptCount val="6"/>
                <c:pt idx="0">
                  <c:v>34000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Tabela!$E$16:$J$16</c:f>
              <c:numCache>
                <c:ptCount val="6"/>
                <c:pt idx="0">
                  <c:v>1320000</c:v>
                </c:pt>
                <c:pt idx="1">
                  <c:v>0</c:v>
                </c:pt>
                <c:pt idx="2">
                  <c:v>149989</c:v>
                </c:pt>
                <c:pt idx="3">
                  <c:v>270000</c:v>
                </c:pt>
                <c:pt idx="4">
                  <c:v>400000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1105000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Tabela!$E$18:$J$18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29323502"/>
        <c:axId val="62584927"/>
      </c:bar3DChart>
      <c:catAx>
        <c:axId val="2932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84927"/>
        <c:crosses val="autoZero"/>
        <c:auto val="1"/>
        <c:lblOffset val="100"/>
        <c:noMultiLvlLbl val="0"/>
      </c:catAx>
      <c:valAx>
        <c:axId val="62584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32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7805"/>
          <c:w val="0.84425"/>
          <c:h val="0.1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headerFooter>
    <oddFooter>&amp;C&amp;"Book Antiqua,Normalny"&amp;12 26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headerFooter>
    <oddFooter>&amp;C&amp;"Book Antiqua,Normalny"&amp;12 28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600075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33425" y="428625"/>
        <a:ext cx="657225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ON\do_bip\Zmiana%20nr%201%20WPI%20z%20dnia\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a WPI"/>
      <sheetName val="Środki własne"/>
      <sheetName val="Fund. gmin. i pow."/>
      <sheetName val="WFOŚiGW"/>
      <sheetName val="ANR"/>
      <sheetName val="Środ. inwest. pryw."/>
      <sheetName val="Budżet państwa"/>
      <sheetName val="FOGR"/>
      <sheetName val="Fundusze U.E."/>
    </sheetNames>
    <sheetDataSet>
      <sheetData sheetId="1">
        <row r="41">
          <cell r="C41">
            <v>1002034</v>
          </cell>
          <cell r="D41">
            <v>1208848</v>
          </cell>
          <cell r="E41">
            <v>1479259</v>
          </cell>
          <cell r="F41">
            <v>2115253</v>
          </cell>
          <cell r="G41">
            <v>1473500</v>
          </cell>
          <cell r="H41">
            <v>149000</v>
          </cell>
        </row>
      </sheetData>
      <sheetData sheetId="2">
        <row r="41">
          <cell r="C41">
            <v>433785</v>
          </cell>
          <cell r="D41">
            <v>50000</v>
          </cell>
          <cell r="E41">
            <v>144000</v>
          </cell>
          <cell r="F41">
            <v>146000</v>
          </cell>
          <cell r="G41">
            <v>0</v>
          </cell>
          <cell r="H41">
            <v>0</v>
          </cell>
        </row>
      </sheetData>
      <sheetData sheetId="3">
        <row r="41">
          <cell r="C41">
            <v>0</v>
          </cell>
          <cell r="D41">
            <v>0</v>
          </cell>
          <cell r="E41">
            <v>717000</v>
          </cell>
          <cell r="F41">
            <v>1116000</v>
          </cell>
          <cell r="G41">
            <v>1234000</v>
          </cell>
          <cell r="H41">
            <v>0</v>
          </cell>
        </row>
      </sheetData>
      <sheetData sheetId="4">
        <row r="41">
          <cell r="C41">
            <v>657108</v>
          </cell>
          <cell r="D41">
            <v>0</v>
          </cell>
          <cell r="E41">
            <v>284343</v>
          </cell>
          <cell r="F41">
            <v>0</v>
          </cell>
          <cell r="G41">
            <v>0</v>
          </cell>
          <cell r="H41">
            <v>0</v>
          </cell>
        </row>
      </sheetData>
      <sheetData sheetId="5">
        <row r="41">
          <cell r="C41">
            <v>34000</v>
          </cell>
          <cell r="D41">
            <v>0</v>
          </cell>
          <cell r="E41">
            <v>0</v>
          </cell>
          <cell r="F41">
            <v>0</v>
          </cell>
          <cell r="G41">
            <v>10000</v>
          </cell>
          <cell r="H41">
            <v>0</v>
          </cell>
        </row>
      </sheetData>
      <sheetData sheetId="6">
        <row r="41">
          <cell r="C41">
            <v>1320000</v>
          </cell>
          <cell r="D41">
            <v>0</v>
          </cell>
          <cell r="E41">
            <v>149989</v>
          </cell>
          <cell r="F41">
            <v>270000</v>
          </cell>
          <cell r="G41">
            <v>400000</v>
          </cell>
          <cell r="H41">
            <v>0</v>
          </cell>
        </row>
      </sheetData>
      <sheetData sheetId="7"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1105000</v>
          </cell>
          <cell r="H41">
            <v>0</v>
          </cell>
        </row>
      </sheetData>
      <sheetData sheetId="8">
        <row r="42">
          <cell r="C42">
            <v>945171</v>
          </cell>
          <cell r="D42">
            <v>267854</v>
          </cell>
          <cell r="E42">
            <v>7149813</v>
          </cell>
          <cell r="F42">
            <v>5943757</v>
          </cell>
          <cell r="G42">
            <v>4452500</v>
          </cell>
          <cell r="H42">
            <v>447000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20"/>
  <sheetViews>
    <sheetView tabSelected="1" workbookViewId="0" topLeftCell="B1">
      <selection activeCell="F19" sqref="F19"/>
    </sheetView>
  </sheetViews>
  <sheetFormatPr defaultColWidth="9.140625" defaultRowHeight="12.75"/>
  <cols>
    <col min="1" max="1" width="4.421875" style="0" customWidth="1"/>
    <col min="4" max="4" width="16.57421875" style="0" customWidth="1"/>
    <col min="5" max="5" width="13.00390625" style="0" customWidth="1"/>
    <col min="6" max="6" width="12.57421875" style="0" customWidth="1"/>
    <col min="7" max="7" width="12.28125" style="0" customWidth="1"/>
    <col min="8" max="8" width="12.421875" style="0" customWidth="1"/>
    <col min="9" max="9" width="12.00390625" style="0" customWidth="1"/>
    <col min="10" max="10" width="12.28125" style="0" customWidth="1"/>
    <col min="11" max="11" width="12.421875" style="0" customWidth="1"/>
  </cols>
  <sheetData>
    <row r="8" ht="13.5" thickBot="1"/>
    <row r="9" spans="1:11" ht="15.75" customHeight="1">
      <c r="A9" s="36" t="s">
        <v>0</v>
      </c>
      <c r="B9" s="24" t="s">
        <v>1</v>
      </c>
      <c r="C9" s="25"/>
      <c r="D9" s="26"/>
      <c r="E9" s="40" t="s">
        <v>13</v>
      </c>
      <c r="F9" s="41"/>
      <c r="G9" s="41"/>
      <c r="H9" s="41"/>
      <c r="I9" s="41"/>
      <c r="J9" s="42"/>
      <c r="K9" s="22" t="s">
        <v>3</v>
      </c>
    </row>
    <row r="10" spans="1:12" ht="15.75" customHeight="1">
      <c r="A10" s="37"/>
      <c r="B10" s="27"/>
      <c r="C10" s="28"/>
      <c r="D10" s="29"/>
      <c r="E10" s="5" t="s">
        <v>12</v>
      </c>
      <c r="F10" s="6">
        <v>2005</v>
      </c>
      <c r="G10" s="6">
        <v>2006</v>
      </c>
      <c r="H10" s="6">
        <v>2007</v>
      </c>
      <c r="I10" s="6">
        <v>2008</v>
      </c>
      <c r="J10" s="6">
        <v>2009</v>
      </c>
      <c r="K10" s="23"/>
      <c r="L10" s="1"/>
    </row>
    <row r="11" spans="1:12" ht="19.5" customHeight="1">
      <c r="A11" s="7">
        <v>1</v>
      </c>
      <c r="B11" s="30" t="s">
        <v>2</v>
      </c>
      <c r="C11" s="31"/>
      <c r="D11" s="32"/>
      <c r="E11" s="15">
        <f>'[1]Środki własne'!$C$41</f>
        <v>1002034</v>
      </c>
      <c r="F11" s="21">
        <f>'[1]Środki własne'!$D$41</f>
        <v>1208848</v>
      </c>
      <c r="G11" s="21">
        <f>'[1]Środki własne'!$E$41</f>
        <v>1479259</v>
      </c>
      <c r="H11" s="21">
        <f>'[1]Środki własne'!$F$41</f>
        <v>2115253</v>
      </c>
      <c r="I11" s="21">
        <f>'[1]Środki własne'!$G$41</f>
        <v>1473500</v>
      </c>
      <c r="J11" s="21">
        <f>'[1]Środki własne'!$H$41</f>
        <v>149000</v>
      </c>
      <c r="K11" s="8">
        <f>SUM(E11:J11)</f>
        <v>7427894</v>
      </c>
      <c r="L11" s="1"/>
    </row>
    <row r="12" spans="1:12" ht="19.5" customHeight="1">
      <c r="A12" s="7">
        <v>2</v>
      </c>
      <c r="B12" s="9" t="s">
        <v>4</v>
      </c>
      <c r="C12" s="9"/>
      <c r="D12" s="9"/>
      <c r="E12" s="15">
        <f>'[1]Fund. gmin. i pow.'!$C$41</f>
        <v>433785</v>
      </c>
      <c r="F12" s="20">
        <f>'[1]Fund. gmin. i pow.'!$D$41</f>
        <v>50000</v>
      </c>
      <c r="G12" s="20">
        <f>'[1]Fund. gmin. i pow.'!$E$41</f>
        <v>144000</v>
      </c>
      <c r="H12" s="20">
        <f>'[1]Fund. gmin. i pow.'!$F$41</f>
        <v>146000</v>
      </c>
      <c r="I12" s="20">
        <f>'[1]Fund. gmin. i pow.'!$G$41</f>
        <v>0</v>
      </c>
      <c r="J12" s="20">
        <f>'[1]Fund. gmin. i pow.'!$H$41</f>
        <v>0</v>
      </c>
      <c r="K12" s="10">
        <f>SUM(E12:J12)</f>
        <v>773785</v>
      </c>
      <c r="L12" s="1"/>
    </row>
    <row r="13" spans="1:12" ht="19.5" customHeight="1">
      <c r="A13" s="7">
        <v>3</v>
      </c>
      <c r="B13" s="9" t="s">
        <v>5</v>
      </c>
      <c r="C13" s="9"/>
      <c r="D13" s="9"/>
      <c r="E13" s="15">
        <f>'[1]WFOŚiGW'!$C$41</f>
        <v>0</v>
      </c>
      <c r="F13" s="15">
        <f>'[1]WFOŚiGW'!$D$41</f>
        <v>0</v>
      </c>
      <c r="G13" s="15">
        <f>'[1]WFOŚiGW'!$E$41</f>
        <v>717000</v>
      </c>
      <c r="H13" s="15">
        <f>'[1]WFOŚiGW'!$F$41</f>
        <v>1116000</v>
      </c>
      <c r="I13" s="15">
        <f>'[1]WFOŚiGW'!$G$41</f>
        <v>1234000</v>
      </c>
      <c r="J13" s="15">
        <f>'[1]WFOŚiGW'!$H$41</f>
        <v>0</v>
      </c>
      <c r="K13" s="10">
        <f aca="true" t="shared" si="0" ref="K13:K18">SUM(E13:J13)</f>
        <v>3067000</v>
      </c>
      <c r="L13" s="1"/>
    </row>
    <row r="14" spans="1:12" ht="19.5" customHeight="1">
      <c r="A14" s="7">
        <v>4</v>
      </c>
      <c r="B14" s="30" t="s">
        <v>14</v>
      </c>
      <c r="C14" s="31"/>
      <c r="D14" s="32"/>
      <c r="E14" s="15">
        <f>'[1]ANR'!$C$41</f>
        <v>657108</v>
      </c>
      <c r="F14" s="15">
        <f>'[1]ANR'!$D$41</f>
        <v>0</v>
      </c>
      <c r="G14" s="15">
        <f>'[1]ANR'!$E$41</f>
        <v>284343</v>
      </c>
      <c r="H14" s="15">
        <f>'[1]ANR'!$F$41</f>
        <v>0</v>
      </c>
      <c r="I14" s="15">
        <f>'[1]ANR'!$G$41</f>
        <v>0</v>
      </c>
      <c r="J14" s="15">
        <f>'[1]ANR'!$H$41</f>
        <v>0</v>
      </c>
      <c r="K14" s="10">
        <f t="shared" si="0"/>
        <v>941451</v>
      </c>
      <c r="L14" s="1"/>
    </row>
    <row r="15" spans="1:12" ht="19.5" customHeight="1">
      <c r="A15" s="7">
        <v>5</v>
      </c>
      <c r="B15" s="9" t="s">
        <v>11</v>
      </c>
      <c r="C15" s="9"/>
      <c r="D15" s="9"/>
      <c r="E15" s="15">
        <f>'[1]Środ. inwest. pryw.'!$C$41</f>
        <v>34000</v>
      </c>
      <c r="F15" s="15">
        <f>'[1]Środ. inwest. pryw.'!$D$41</f>
        <v>0</v>
      </c>
      <c r="G15" s="15">
        <f>'[1]Środ. inwest. pryw.'!$E$41</f>
        <v>0</v>
      </c>
      <c r="H15" s="15">
        <f>'[1]Środ. inwest. pryw.'!$F$41</f>
        <v>0</v>
      </c>
      <c r="I15" s="15">
        <f>'[1]Środ. inwest. pryw.'!$G$41</f>
        <v>10000</v>
      </c>
      <c r="J15" s="15">
        <f>'[1]Środ. inwest. pryw.'!$H$41</f>
        <v>0</v>
      </c>
      <c r="K15" s="10">
        <f t="shared" si="0"/>
        <v>44000</v>
      </c>
      <c r="L15" s="1"/>
    </row>
    <row r="16" spans="1:12" ht="19.5" customHeight="1">
      <c r="A16" s="7">
        <v>6</v>
      </c>
      <c r="B16" s="9" t="s">
        <v>6</v>
      </c>
      <c r="C16" s="9"/>
      <c r="D16" s="9"/>
      <c r="E16" s="15">
        <f>'[1]Budżet państwa'!$C$41</f>
        <v>1320000</v>
      </c>
      <c r="F16" s="15">
        <f>'[1]Budżet państwa'!$D$41</f>
        <v>0</v>
      </c>
      <c r="G16" s="15">
        <f>'[1]Budżet państwa'!$E$41</f>
        <v>149989</v>
      </c>
      <c r="H16" s="15">
        <f>'[1]Budżet państwa'!$F$41</f>
        <v>270000</v>
      </c>
      <c r="I16" s="15">
        <f>'[1]Budżet państwa'!$G$41</f>
        <v>400000</v>
      </c>
      <c r="J16" s="15">
        <f>'[1]Budżet państwa'!$H$41</f>
        <v>0</v>
      </c>
      <c r="K16" s="10">
        <f t="shared" si="0"/>
        <v>2139989</v>
      </c>
      <c r="L16" s="1"/>
    </row>
    <row r="17" spans="1:12" ht="19.5" customHeight="1">
      <c r="A17" s="7">
        <v>7</v>
      </c>
      <c r="B17" s="43" t="s">
        <v>7</v>
      </c>
      <c r="C17" s="44"/>
      <c r="D17" s="45"/>
      <c r="E17" s="15">
        <f>'[1]FOGR'!$C$41</f>
        <v>0</v>
      </c>
      <c r="F17" s="15">
        <f>'[1]FOGR'!$D$41</f>
        <v>0</v>
      </c>
      <c r="G17" s="15">
        <f>'[1]FOGR'!$E$41</f>
        <v>0</v>
      </c>
      <c r="H17" s="15">
        <f>'[1]FOGR'!$F$41</f>
        <v>0</v>
      </c>
      <c r="I17" s="15">
        <f>'[1]FOGR'!$G$41</f>
        <v>1105000</v>
      </c>
      <c r="J17" s="15">
        <f>'[1]FOGR'!$H$41</f>
        <v>0</v>
      </c>
      <c r="K17" s="10">
        <f t="shared" si="0"/>
        <v>1105000</v>
      </c>
      <c r="L17" s="1"/>
    </row>
    <row r="18" spans="1:12" ht="19.5" customHeight="1" thickBot="1">
      <c r="A18" s="11">
        <v>8</v>
      </c>
      <c r="B18" s="46" t="s">
        <v>8</v>
      </c>
      <c r="C18" s="47"/>
      <c r="D18" s="48"/>
      <c r="E18" s="16">
        <f>'[1]Fundusze U.E.'!$C$42</f>
        <v>945171</v>
      </c>
      <c r="F18" s="16">
        <f>'[1]Fundusze U.E.'!$D$42</f>
        <v>267854</v>
      </c>
      <c r="G18" s="16">
        <f>'[1]Fundusze U.E.'!$E$42</f>
        <v>7149813</v>
      </c>
      <c r="H18" s="16">
        <f>'[1]Fundusze U.E.'!$F$42</f>
        <v>5943757</v>
      </c>
      <c r="I18" s="16">
        <f>'[1]Fundusze U.E.'!$G$42</f>
        <v>4452500</v>
      </c>
      <c r="J18" s="16">
        <f>'[1]Fundusze U.E.'!$H$42</f>
        <v>447000</v>
      </c>
      <c r="K18" s="12">
        <f t="shared" si="0"/>
        <v>19206095</v>
      </c>
      <c r="L18" s="1"/>
    </row>
    <row r="19" spans="1:11" ht="19.5" customHeight="1" thickBot="1">
      <c r="A19" s="13"/>
      <c r="B19" s="38" t="s">
        <v>9</v>
      </c>
      <c r="C19" s="38"/>
      <c r="D19" s="39"/>
      <c r="E19" s="17">
        <f aca="true" t="shared" si="1" ref="E19:K19">SUM(E11:E18)</f>
        <v>4392098</v>
      </c>
      <c r="F19" s="17">
        <f t="shared" si="1"/>
        <v>1526702</v>
      </c>
      <c r="G19" s="17">
        <f>SUM(G11:G18)</f>
        <v>9924404</v>
      </c>
      <c r="H19" s="18">
        <f t="shared" si="1"/>
        <v>9591010</v>
      </c>
      <c r="I19" s="18">
        <f t="shared" si="1"/>
        <v>8675000</v>
      </c>
      <c r="J19" s="19">
        <f t="shared" si="1"/>
        <v>596000</v>
      </c>
      <c r="K19" s="4">
        <f t="shared" si="1"/>
        <v>34705214</v>
      </c>
    </row>
    <row r="20" spans="1:11" ht="19.5" customHeight="1" thickBot="1">
      <c r="A20" s="33" t="s">
        <v>10</v>
      </c>
      <c r="B20" s="34"/>
      <c r="C20" s="34"/>
      <c r="D20" s="35"/>
      <c r="E20" s="14">
        <f>E11/E19</f>
        <v>0.22814472718960277</v>
      </c>
      <c r="F20" s="2">
        <f aca="true" t="shared" si="2" ref="F20:K20">F11/F19</f>
        <v>0.7918035084777514</v>
      </c>
      <c r="G20" s="2">
        <f t="shared" si="2"/>
        <v>0.14905267862936655</v>
      </c>
      <c r="H20" s="2">
        <f t="shared" si="2"/>
        <v>0.22054538573101268</v>
      </c>
      <c r="I20" s="2">
        <f t="shared" si="2"/>
        <v>0.16985590778097984</v>
      </c>
      <c r="J20" s="2">
        <f t="shared" si="2"/>
        <v>0.25</v>
      </c>
      <c r="K20" s="3">
        <f t="shared" si="2"/>
        <v>0.2140281860817801</v>
      </c>
    </row>
  </sheetData>
  <mergeCells count="10">
    <mergeCell ref="A20:D20"/>
    <mergeCell ref="A9:A10"/>
    <mergeCell ref="B19:D19"/>
    <mergeCell ref="E9:J9"/>
    <mergeCell ref="B17:D17"/>
    <mergeCell ref="B18:D18"/>
    <mergeCell ref="K9:K10"/>
    <mergeCell ref="B9:D10"/>
    <mergeCell ref="B11:D11"/>
    <mergeCell ref="B14:D14"/>
  </mergeCells>
  <printOptions/>
  <pageMargins left="1.13" right="0.67" top="1" bottom="1" header="0.5" footer="0.5"/>
  <pageSetup horizontalDpi="300" verticalDpi="300" orientation="landscape" paperSize="9" scale="95" r:id="rId1"/>
  <headerFooter alignWithMargins="0">
    <oddHeader xml:space="preserve">&amp;C&amp;"Book Antiqua,Pogrubiony"&amp;12
STRUKTURA FINANSOWA ZADAŃ OBJĘTYCH 
WIELOLETNIM PLANEM INWESTYCYJNYM&amp;"Arial,Normalny"&amp;10
    </oddHeader>
    <oddFooter>&amp;C&amp;"Book Antiqua,Normalny"&amp;12 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1">
      <selection activeCell="M6" sqref="M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>julita</cp:lastModifiedBy>
  <cp:lastPrinted>2004-11-16T08:47:50Z</cp:lastPrinted>
  <dcterms:created xsi:type="dcterms:W3CDTF">2003-08-22T10:15:28Z</dcterms:created>
  <dcterms:modified xsi:type="dcterms:W3CDTF">2004-12-01T13:48:30Z</dcterms:modified>
  <cp:category/>
  <cp:version/>
  <cp:contentType/>
  <cp:contentStatus/>
</cp:coreProperties>
</file>