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850" windowHeight="3555" firstSheet="1" activeTab="3"/>
  </bookViews>
  <sheets>
    <sheet name="Wykres1" sheetId="1" r:id="rId1"/>
    <sheet name="Wykres4" sheetId="2" r:id="rId2"/>
    <sheet name="Wykres5" sheetId="3" r:id="rId3"/>
    <sheet name="Tabela" sheetId="4" r:id="rId4"/>
    <sheet name="Wykres" sheetId="5" r:id="rId5"/>
    <sheet name="Arkusz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<sst xmlns="http://schemas.openxmlformats.org/spreadsheetml/2006/main" count="15" uniqueCount="15">
  <si>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l.p.</t>
  </si>
  <si>
    <t>Źródło finansowania</t>
  </si>
  <si>
    <t>Środki własne</t>
  </si>
  <si>
    <t>Razem</t>
  </si>
  <si>
    <t>Wydzielony fundusz ginny i pow.</t>
  </si>
  <si>
    <t xml:space="preserve">Fundusz WFOŚiGW, PFOŚ </t>
  </si>
  <si>
    <t>Środki z budżetu państwa</t>
  </si>
  <si>
    <t>Środki z FOGR</t>
  </si>
  <si>
    <t>Fundusze U.E.</t>
  </si>
  <si>
    <t>Nakłady ogółem</t>
  </si>
  <si>
    <t>Udział środków własnych w nakładach ogółem</t>
  </si>
  <si>
    <t>Środki inwestorów prywatnych</t>
  </si>
  <si>
    <t>do końca 2004</t>
  </si>
  <si>
    <t>Wielkość planowanych nakładów w kolejnych latach w zł</t>
  </si>
  <si>
    <t>Fundusz ANR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</si>
</sst>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8.5"/>
      <name val="Arial"/>
      <family val="0"/>
    </font>
    <font>
      <sz val="18.7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7.7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11.25"/>
      <name val="Arial"/>
      <family val="0"/>
    </font>
    <font>
      <b/>
      <sz val="10.25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2" xfId="0" applyNumberFormat="1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64" fontId="0" fillId="0" borderId="13" xfId="17" applyNumberFormat="1" applyBorder="1" applyAlignment="1">
      <alignment horizontal="center" vertical="center"/>
    </xf>
    <xf numFmtId="164" fontId="0" fillId="0" borderId="11" xfId="17" applyNumberFormat="1" applyBorder="1" applyAlignment="1">
      <alignment horizontal="center" vertical="center"/>
    </xf>
    <xf numFmtId="164" fontId="0" fillId="0" borderId="15" xfId="17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
2003 - 2008 r</a:t>
            </a:r>
          </a:p>
        </c:rich>
      </c:tx>
      <c:layout>
        <c:manualLayout>
          <c:xMode val="factor"/>
          <c:yMode val="factor"/>
          <c:x val="-0.003"/>
          <c:y val="0.09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1775"/>
          <c:w val="0.5225"/>
          <c:h val="0.651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INWESTYCYJNY. 
ŹRÓDŁA FINANSOWANIA W LATACH 2004 - 2009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22225"/>
          <c:w val="0.884"/>
          <c:h val="0.54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1016340</c:v>
                </c:pt>
                <c:pt idx="1">
                  <c:v>1729783</c:v>
                </c:pt>
                <c:pt idx="2">
                  <c:v>1181015</c:v>
                </c:pt>
                <c:pt idx="3">
                  <c:v>1781316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390985</c:v>
                </c:pt>
                <c:pt idx="1">
                  <c:v>92858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1116124</c:v>
                </c:pt>
                <c:pt idx="3">
                  <c:v>424938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750171</c:v>
                </c:pt>
                <c:pt idx="1">
                  <c:v>909659</c:v>
                </c:pt>
                <c:pt idx="2">
                  <c:v>7108789</c:v>
                </c:pt>
                <c:pt idx="3">
                  <c:v>3256757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cylinder"/>
        </c:ser>
        <c:overlap val="100"/>
        <c:shape val="cylinder"/>
        <c:axId val="12298296"/>
        <c:axId val="43575801"/>
      </c:bar3DChart>
      <c:cat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Lata objęte WPI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Planowane nakłady (tys. zł)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98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80325"/>
          <c:w val="0.7765"/>
          <c:h val="0.11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WIELOLETNI PLAN INWESTYCYJNY 2004 - 2009. 
ŹRÓDŁA FINANSOWANIA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7675"/>
          <c:y val="0.24025"/>
          <c:w val="0.512"/>
          <c:h val="0.3975"/>
        </c:manualLayout>
      </c:layout>
      <c:pie3DChart>
        <c:varyColors val="1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Pt>
            <c:idx val="7"/>
            <c:spPr>
              <a:solidFill>
                <a:srgbClr val="99CC0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Tabela!$K$11:$K$18</c:f>
              <c:numCache>
                <c:ptCount val="8"/>
                <c:pt idx="0">
                  <c:v>7239954</c:v>
                </c:pt>
                <c:pt idx="1">
                  <c:v>773843</c:v>
                </c:pt>
                <c:pt idx="2">
                  <c:v>1210636</c:v>
                </c:pt>
                <c:pt idx="3">
                  <c:v>941451</c:v>
                </c:pt>
                <c:pt idx="4">
                  <c:v>44000</c:v>
                </c:pt>
                <c:pt idx="5">
                  <c:v>3261062</c:v>
                </c:pt>
                <c:pt idx="6">
                  <c:v>1105000</c:v>
                </c:pt>
                <c:pt idx="7">
                  <c:v>13609876</c:v>
                </c:pt>
              </c:numCache>
            </c:numRef>
          </c:val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Tabela!$K$12</c:f>
              <c:numCache>
                <c:ptCount val="1"/>
                <c:pt idx="0">
                  <c:v>773843</c:v>
                </c:pt>
              </c:numCache>
            </c:numRef>
          </c:val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Tabela!$K$13</c:f>
              <c:numCache>
                <c:ptCount val="1"/>
                <c:pt idx="0">
                  <c:v>1210636</c:v>
                </c:pt>
              </c:numCache>
            </c:numRef>
          </c:val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Tabela!$K$14</c:f>
              <c:numCache>
                <c:ptCount val="1"/>
                <c:pt idx="0">
                  <c:v>941451</c:v>
                </c:pt>
              </c:numCache>
            </c:numRef>
          </c:val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Tabela!$K$15</c:f>
              <c:numCache>
                <c:ptCount val="1"/>
                <c:pt idx="0">
                  <c:v>44000</c:v>
                </c:pt>
              </c:numCache>
            </c:numRef>
          </c:val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Tabela!$K$16</c:f>
              <c:numCache>
                <c:ptCount val="1"/>
                <c:pt idx="0">
                  <c:v>3261062</c:v>
                </c:pt>
              </c:numCache>
            </c:numRef>
          </c:val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Tabela!$K$17</c:f>
              <c:numCache>
                <c:ptCount val="1"/>
                <c:pt idx="0">
                  <c:v>1105000</c:v>
                </c:pt>
              </c:numCache>
            </c:numRef>
          </c:val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Tabela!$B$11:$D$18</c:f>
              <c:multiLvlStrCache>
                <c:ptCount val="8"/>
                <c:lvl>
                  <c:pt idx="0">
                    <c:v>Środki własne</c:v>
                  </c:pt>
                  <c:pt idx="1">
                    <c:v>Wydzielony fundusz ginny i pow.</c:v>
                  </c:pt>
                  <c:pt idx="2">
                    <c:v>Fundusz WFOŚiGW, PFOŚ </c:v>
                  </c:pt>
                  <c:pt idx="3">
                    <c:v>Fundusz ANR</c:v>
                  </c:pt>
                  <c:pt idx="4">
                    <c:v>Środki inwestorów prywatnych</c:v>
                  </c:pt>
                  <c:pt idx="5">
                    <c:v>Środki z budżetu państwa</c:v>
                  </c:pt>
                  <c:pt idx="6">
                    <c:v>Środki z FOGR</c:v>
                  </c:pt>
                  <c:pt idx="7">
                    <c:v>Fundusze U.E.</c:v>
                  </c:pt>
                </c:lvl>
              </c:multiLvlStrCache>
            </c:multiLvlStrRef>
          </c:cat>
          <c:val>
            <c:numRef>
              <c:f>Tabela!$K$18</c:f>
              <c:numCache>
                <c:ptCount val="1"/>
                <c:pt idx="0">
                  <c:v>13609876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STRUKTURA FINANSOWA
WIELOLETNIEGO PLANU INWESTYCYJNEGO</a:t>
            </a:r>
          </a:p>
        </c:rich>
      </c:tx>
      <c:layout>
        <c:manualLayout>
          <c:xMode val="factor"/>
          <c:yMode val="factor"/>
          <c:x val="0.044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7"/>
          <c:w val="1"/>
          <c:h val="0.659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Tabela!$B$11</c:f>
              <c:strCache>
                <c:ptCount val="1"/>
                <c:pt idx="0">
                  <c:v>Środki własne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Tabela!$E$11:$J$11</c:f>
              <c:numCache>
                <c:ptCount val="6"/>
                <c:pt idx="0">
                  <c:v>1016340</c:v>
                </c:pt>
                <c:pt idx="1">
                  <c:v>1729783</c:v>
                </c:pt>
                <c:pt idx="2">
                  <c:v>1181015</c:v>
                </c:pt>
                <c:pt idx="3">
                  <c:v>1781316</c:v>
                </c:pt>
                <c:pt idx="4">
                  <c:v>1252500</c:v>
                </c:pt>
                <c:pt idx="5">
                  <c:v>279000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Tabela!$B$12</c:f>
              <c:strCache>
                <c:ptCount val="1"/>
                <c:pt idx="0">
                  <c:v>Wydzielony fundusz ginny i pow.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Tabela!$E$12:$J$12</c:f>
              <c:numCache>
                <c:ptCount val="6"/>
                <c:pt idx="0">
                  <c:v>390985</c:v>
                </c:pt>
                <c:pt idx="1">
                  <c:v>92858</c:v>
                </c:pt>
                <c:pt idx="2">
                  <c:v>144000</c:v>
                </c:pt>
                <c:pt idx="3">
                  <c:v>146000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Tabela!$B$13</c:f>
              <c:strCache>
                <c:ptCount val="1"/>
                <c:pt idx="0">
                  <c:v>Fundusz WFOŚiGW, PFOŚ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Tabela!$E$13:$J$13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460636</c:v>
                </c:pt>
                <c:pt idx="3">
                  <c:v>400000</c:v>
                </c:pt>
                <c:pt idx="4">
                  <c:v>350000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Tabela!$B$14</c:f>
              <c:strCache>
                <c:ptCount val="1"/>
                <c:pt idx="0">
                  <c:v>Fundusz ANR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Tabela!$E$14:$J$14</c:f>
              <c:numCache>
                <c:ptCount val="6"/>
                <c:pt idx="0">
                  <c:v>657108</c:v>
                </c:pt>
                <c:pt idx="1">
                  <c:v>0</c:v>
                </c:pt>
                <c:pt idx="2">
                  <c:v>284343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Tabela!$B$15</c:f>
              <c:strCache>
                <c:ptCount val="1"/>
                <c:pt idx="0">
                  <c:v>Środki inwestorów prywatnych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Tabela!$E$15:$J$15</c:f>
              <c:numCache>
                <c:ptCount val="6"/>
                <c:pt idx="0">
                  <c:v>34000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10000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Tabela!$B$16</c:f>
              <c:strCache>
                <c:ptCount val="1"/>
                <c:pt idx="0">
                  <c:v>Środki z budżetu państwa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Tabela!$E$16:$J$16</c:f>
              <c:numCache>
                <c:ptCount val="6"/>
                <c:pt idx="0">
                  <c:v>1320000</c:v>
                </c:pt>
                <c:pt idx="1">
                  <c:v>0</c:v>
                </c:pt>
                <c:pt idx="2">
                  <c:v>1116124</c:v>
                </c:pt>
                <c:pt idx="3">
                  <c:v>424938</c:v>
                </c:pt>
                <c:pt idx="4">
                  <c:v>400000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Tabela!$B$17</c:f>
              <c:strCache>
                <c:ptCount val="1"/>
                <c:pt idx="0">
                  <c:v>Środki z FOGR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Tabela!$E$17:$J$17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1105000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Tabela!$B$18</c:f>
              <c:strCache>
                <c:ptCount val="1"/>
                <c:pt idx="0">
                  <c:v>Fundusze U.E.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Tabela!$E$10:$J$10</c:f>
              <c:strCache>
                <c:ptCount val="6"/>
                <c:pt idx="0">
                  <c:v>do końca 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Tabela!$E$18:$J$18</c:f>
              <c:numCache>
                <c:ptCount val="6"/>
                <c:pt idx="0">
                  <c:v>750171</c:v>
                </c:pt>
                <c:pt idx="1">
                  <c:v>909659</c:v>
                </c:pt>
                <c:pt idx="2">
                  <c:v>7108789</c:v>
                </c:pt>
                <c:pt idx="3">
                  <c:v>3256757</c:v>
                </c:pt>
                <c:pt idx="4">
                  <c:v>1137500</c:v>
                </c:pt>
                <c:pt idx="5">
                  <c:v>447000</c:v>
                </c:pt>
              </c:numCache>
            </c:numRef>
          </c:val>
          <c:shape val="box"/>
        </c:ser>
        <c:overlap val="100"/>
        <c:shape val="box"/>
        <c:axId val="56637890"/>
        <c:axId val="39978963"/>
      </c:bar3D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Lata objete WPI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7805"/>
          <c:w val="0.84425"/>
          <c:h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26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Footer>&amp;C&amp;"Book Antiqua,Normalny"&amp;12 28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905500"/>
    <xdr:graphicFrame>
      <xdr:nvGraphicFramePr>
        <xdr:cNvPr id="1" name="Shape 1025"/>
        <xdr:cNvGraphicFramePr/>
      </xdr:nvGraphicFramePr>
      <xdr:xfrm>
        <a:off x="0" y="0"/>
        <a:ext cx="96012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905500"/>
    <xdr:graphicFrame>
      <xdr:nvGraphicFramePr>
        <xdr:cNvPr id="1" name="Shape 1025"/>
        <xdr:cNvGraphicFramePr/>
      </xdr:nvGraphicFramePr>
      <xdr:xfrm>
        <a:off x="0" y="0"/>
        <a:ext cx="96012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905500"/>
    <xdr:graphicFrame>
      <xdr:nvGraphicFramePr>
        <xdr:cNvPr id="1" name="Shape 1025"/>
        <xdr:cNvGraphicFramePr/>
      </xdr:nvGraphicFramePr>
      <xdr:xfrm>
        <a:off x="0" y="0"/>
        <a:ext cx="96012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</xdr:row>
      <xdr:rowOff>76200</xdr:rowOff>
    </xdr:from>
    <xdr:to>
      <xdr:col>11</xdr:col>
      <xdr:colOff>600075</xdr:colOff>
      <xdr:row>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467475" y="561975"/>
          <a:ext cx="2552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Załącznik do uchwały Rady Miejskiej
Nr XXXI/258/2005 z dnia 23 lutego 2005 r.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104775</xdr:rowOff>
    </xdr:from>
    <xdr:to>
      <xdr:col>11</xdr:col>
      <xdr:colOff>600075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733425" y="428625"/>
        <a:ext cx="6572250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CIN\do%20BIPu\WPI\Kopia%20Zadania%20WPI%20-%20&#347;rodki%20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ania WPI"/>
      <sheetName val="Środki własne"/>
      <sheetName val="Fund. gmin. i pow."/>
      <sheetName val="WFOŚiGW"/>
      <sheetName val="ANR"/>
      <sheetName val="Środ. inwest. pryw."/>
      <sheetName val="Budżet państwa"/>
      <sheetName val="FOGR"/>
      <sheetName val="Fundusze U.E."/>
      <sheetName val="Kopia Zadania WPI - środki fina"/>
    </sheetNames>
    <sheetDataSet>
      <sheetData sheetId="1">
        <row r="43">
          <cell r="C43">
            <v>1016340</v>
          </cell>
          <cell r="D43">
            <v>1729783</v>
          </cell>
          <cell r="E43">
            <v>1181015</v>
          </cell>
          <cell r="F43">
            <v>1781316</v>
          </cell>
          <cell r="G43">
            <v>1252500</v>
          </cell>
          <cell r="H43">
            <v>279000</v>
          </cell>
        </row>
      </sheetData>
      <sheetData sheetId="2">
        <row r="43">
          <cell r="C43">
            <v>390985</v>
          </cell>
          <cell r="D43">
            <v>92858</v>
          </cell>
          <cell r="E43">
            <v>144000</v>
          </cell>
          <cell r="F43">
            <v>146000</v>
          </cell>
          <cell r="G43">
            <v>0</v>
          </cell>
          <cell r="H43">
            <v>0</v>
          </cell>
        </row>
      </sheetData>
      <sheetData sheetId="3">
        <row r="43">
          <cell r="C43">
            <v>0</v>
          </cell>
          <cell r="D43">
            <v>0</v>
          </cell>
          <cell r="E43">
            <v>460636</v>
          </cell>
          <cell r="F43">
            <v>400000</v>
          </cell>
          <cell r="G43">
            <v>350000</v>
          </cell>
          <cell r="H43">
            <v>0</v>
          </cell>
        </row>
      </sheetData>
      <sheetData sheetId="4">
        <row r="43">
          <cell r="C43">
            <v>657108</v>
          </cell>
          <cell r="D43">
            <v>0</v>
          </cell>
          <cell r="E43">
            <v>284343</v>
          </cell>
          <cell r="F43">
            <v>0</v>
          </cell>
          <cell r="G43">
            <v>0</v>
          </cell>
          <cell r="H43">
            <v>0</v>
          </cell>
        </row>
      </sheetData>
      <sheetData sheetId="5">
        <row r="43">
          <cell r="C43">
            <v>34000</v>
          </cell>
          <cell r="D43">
            <v>0</v>
          </cell>
          <cell r="E43">
            <v>0</v>
          </cell>
          <cell r="F43">
            <v>0</v>
          </cell>
          <cell r="G43">
            <v>10000</v>
          </cell>
          <cell r="H43">
            <v>0</v>
          </cell>
        </row>
      </sheetData>
      <sheetData sheetId="6">
        <row r="43">
          <cell r="C43">
            <v>1320000</v>
          </cell>
          <cell r="D43">
            <v>0</v>
          </cell>
          <cell r="E43">
            <v>1116124</v>
          </cell>
          <cell r="F43">
            <v>424938</v>
          </cell>
          <cell r="G43">
            <v>400000</v>
          </cell>
          <cell r="H43">
            <v>0</v>
          </cell>
        </row>
      </sheetData>
      <sheetData sheetId="7"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1105000</v>
          </cell>
          <cell r="H43">
            <v>0</v>
          </cell>
        </row>
      </sheetData>
      <sheetData sheetId="8">
        <row r="43">
          <cell r="C43">
            <v>750171</v>
          </cell>
          <cell r="D43">
            <v>909659</v>
          </cell>
          <cell r="E43">
            <v>7108789</v>
          </cell>
          <cell r="F43">
            <v>3256757</v>
          </cell>
          <cell r="G43">
            <v>1137500</v>
          </cell>
          <cell r="H43">
            <v>447000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2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4.421875" style="0" customWidth="1"/>
    <col min="4" max="4" width="16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2.421875" style="0" customWidth="1"/>
    <col min="9" max="9" width="12.00390625" style="0" customWidth="1"/>
    <col min="10" max="10" width="12.28125" style="0" customWidth="1"/>
    <col min="11" max="11" width="12.421875" style="0" customWidth="1"/>
  </cols>
  <sheetData>
    <row r="8" ht="13.5" thickBot="1"/>
    <row r="9" spans="1:11" ht="15.75" customHeight="1">
      <c r="A9" s="24" t="s">
        <v>0</v>
      </c>
      <c r="B9" s="39" t="s">
        <v>1</v>
      </c>
      <c r="C9" s="40"/>
      <c r="D9" s="41"/>
      <c r="E9" s="28" t="s">
        <v>13</v>
      </c>
      <c r="F9" s="29"/>
      <c r="G9" s="29"/>
      <c r="H9" s="29"/>
      <c r="I9" s="29"/>
      <c r="J9" s="30"/>
      <c r="K9" s="37" t="s">
        <v>3</v>
      </c>
    </row>
    <row r="10" spans="1:12" ht="15.75" customHeight="1">
      <c r="A10" s="25"/>
      <c r="B10" s="42"/>
      <c r="C10" s="43"/>
      <c r="D10" s="44"/>
      <c r="E10" s="3" t="s">
        <v>12</v>
      </c>
      <c r="F10" s="4">
        <v>2005</v>
      </c>
      <c r="G10" s="4">
        <v>2006</v>
      </c>
      <c r="H10" s="4">
        <v>2007</v>
      </c>
      <c r="I10" s="4">
        <v>2008</v>
      </c>
      <c r="J10" s="4">
        <v>2009</v>
      </c>
      <c r="K10" s="38"/>
      <c r="L10" s="1"/>
    </row>
    <row r="11" spans="1:12" ht="19.5" customHeight="1">
      <c r="A11" s="5">
        <v>1</v>
      </c>
      <c r="B11" s="45" t="s">
        <v>2</v>
      </c>
      <c r="C11" s="46"/>
      <c r="D11" s="47"/>
      <c r="E11" s="10">
        <f>'[1]Środki własne'!$C$43</f>
        <v>1016340</v>
      </c>
      <c r="F11" s="16">
        <f>'[1]Środki własne'!$D$43</f>
        <v>1729783</v>
      </c>
      <c r="G11" s="16">
        <f>'[1]Środki własne'!$E$43</f>
        <v>1181015</v>
      </c>
      <c r="H11" s="16">
        <f>'[1]Środki własne'!$F$43</f>
        <v>1781316</v>
      </c>
      <c r="I11" s="16">
        <f>'[1]Środki własne'!$G$43</f>
        <v>1252500</v>
      </c>
      <c r="J11" s="16">
        <f>'[1]Środki własne'!$H$43</f>
        <v>279000</v>
      </c>
      <c r="K11" s="6">
        <f>SUM(E11:J11)</f>
        <v>7239954</v>
      </c>
      <c r="L11" s="1"/>
    </row>
    <row r="12" spans="1:12" ht="19.5" customHeight="1">
      <c r="A12" s="5">
        <v>2</v>
      </c>
      <c r="B12" s="7" t="s">
        <v>4</v>
      </c>
      <c r="C12" s="7"/>
      <c r="D12" s="7"/>
      <c r="E12" s="10">
        <f>'[1]Fund. gmin. i pow.'!$C$43</f>
        <v>390985</v>
      </c>
      <c r="F12" s="15">
        <f>'[1]Fund. gmin. i pow.'!$D$43</f>
        <v>92858</v>
      </c>
      <c r="G12" s="15">
        <f>'[1]Fund. gmin. i pow.'!$E$43</f>
        <v>144000</v>
      </c>
      <c r="H12" s="15">
        <f>'[1]Fund. gmin. i pow.'!$F$43</f>
        <v>146000</v>
      </c>
      <c r="I12" s="15">
        <f>'[1]Fund. gmin. i pow.'!$G$43</f>
        <v>0</v>
      </c>
      <c r="J12" s="15">
        <f>'[1]Fund. gmin. i pow.'!$H$43</f>
        <v>0</v>
      </c>
      <c r="K12" s="6">
        <f>SUM(E12:J12)</f>
        <v>773843</v>
      </c>
      <c r="L12" s="1"/>
    </row>
    <row r="13" spans="1:12" ht="19.5" customHeight="1">
      <c r="A13" s="5">
        <v>3</v>
      </c>
      <c r="B13" s="7" t="s">
        <v>5</v>
      </c>
      <c r="C13" s="7"/>
      <c r="D13" s="7"/>
      <c r="E13" s="10">
        <f>'[1]WFOŚiGW'!$C$43</f>
        <v>0</v>
      </c>
      <c r="F13" s="10">
        <f>'[1]WFOŚiGW'!$D$43</f>
        <v>0</v>
      </c>
      <c r="G13" s="10">
        <f>'[1]WFOŚiGW'!$E$43</f>
        <v>460636</v>
      </c>
      <c r="H13" s="10">
        <f>'[1]WFOŚiGW'!$F$43</f>
        <v>400000</v>
      </c>
      <c r="I13" s="10">
        <f>'[1]WFOŚiGW'!$G$43</f>
        <v>350000</v>
      </c>
      <c r="J13" s="10">
        <f>'[1]WFOŚiGW'!$H$43</f>
        <v>0</v>
      </c>
      <c r="K13" s="6">
        <f aca="true" t="shared" si="0" ref="K13:K18">SUM(E13:J13)</f>
        <v>1210636</v>
      </c>
      <c r="L13" s="1"/>
    </row>
    <row r="14" spans="1:12" ht="19.5" customHeight="1">
      <c r="A14" s="5">
        <v>4</v>
      </c>
      <c r="B14" s="45" t="s">
        <v>14</v>
      </c>
      <c r="C14" s="46"/>
      <c r="D14" s="47"/>
      <c r="E14" s="10">
        <f>'[1]ANR'!$C$43</f>
        <v>657108</v>
      </c>
      <c r="F14" s="10">
        <f>'[1]ANR'!$D$43</f>
        <v>0</v>
      </c>
      <c r="G14" s="10">
        <f>'[1]ANR'!$E$43</f>
        <v>284343</v>
      </c>
      <c r="H14" s="10">
        <f>'[1]ANR'!$F$43</f>
        <v>0</v>
      </c>
      <c r="I14" s="10">
        <f>'[1]ANR'!$G$43</f>
        <v>0</v>
      </c>
      <c r="J14" s="10">
        <f>'[1]ANR'!$H$43</f>
        <v>0</v>
      </c>
      <c r="K14" s="6">
        <f t="shared" si="0"/>
        <v>941451</v>
      </c>
      <c r="L14" s="1"/>
    </row>
    <row r="15" spans="1:12" ht="19.5" customHeight="1">
      <c r="A15" s="5">
        <v>5</v>
      </c>
      <c r="B15" s="7" t="s">
        <v>11</v>
      </c>
      <c r="C15" s="7"/>
      <c r="D15" s="7"/>
      <c r="E15" s="10">
        <f>'[1]Środ. inwest. pryw.'!$C$43</f>
        <v>34000</v>
      </c>
      <c r="F15" s="10">
        <f>'[1]Środ. inwest. pryw.'!$D$43</f>
        <v>0</v>
      </c>
      <c r="G15" s="10">
        <f>'[1]Środ. inwest. pryw.'!$E$43</f>
        <v>0</v>
      </c>
      <c r="H15" s="10">
        <f>'[1]Środ. inwest. pryw.'!$F$43</f>
        <v>0</v>
      </c>
      <c r="I15" s="10">
        <f>'[1]Środ. inwest. pryw.'!$G$43</f>
        <v>10000</v>
      </c>
      <c r="J15" s="10">
        <f>'[1]Środ. inwest. pryw.'!$H$43</f>
        <v>0</v>
      </c>
      <c r="K15" s="6">
        <f t="shared" si="0"/>
        <v>44000</v>
      </c>
      <c r="L15" s="1"/>
    </row>
    <row r="16" spans="1:12" ht="19.5" customHeight="1">
      <c r="A16" s="5">
        <v>6</v>
      </c>
      <c r="B16" s="7" t="s">
        <v>6</v>
      </c>
      <c r="C16" s="7"/>
      <c r="D16" s="7"/>
      <c r="E16" s="10">
        <f>'[1]Budżet państwa'!$C$43</f>
        <v>1320000</v>
      </c>
      <c r="F16" s="10">
        <f>'[1]Budżet państwa'!$D$43</f>
        <v>0</v>
      </c>
      <c r="G16" s="10">
        <f>'[1]Budżet państwa'!$E$43</f>
        <v>1116124</v>
      </c>
      <c r="H16" s="10">
        <f>'[1]Budżet państwa'!$F$43</f>
        <v>424938</v>
      </c>
      <c r="I16" s="10">
        <f>'[1]Budżet państwa'!$G$43</f>
        <v>400000</v>
      </c>
      <c r="J16" s="10">
        <f>'[1]Budżet państwa'!$H$43</f>
        <v>0</v>
      </c>
      <c r="K16" s="6">
        <f t="shared" si="0"/>
        <v>3261062</v>
      </c>
      <c r="L16" s="1"/>
    </row>
    <row r="17" spans="1:12" ht="19.5" customHeight="1">
      <c r="A17" s="5">
        <v>7</v>
      </c>
      <c r="B17" s="31" t="s">
        <v>7</v>
      </c>
      <c r="C17" s="32"/>
      <c r="D17" s="33"/>
      <c r="E17" s="10">
        <f>'[1]FOGR'!$C$43</f>
        <v>0</v>
      </c>
      <c r="F17" s="10">
        <f>'[1]FOGR'!$D$43</f>
        <v>0</v>
      </c>
      <c r="G17" s="10">
        <f>'[1]FOGR'!$E$43</f>
        <v>0</v>
      </c>
      <c r="H17" s="10">
        <f>'[1]FOGR'!$F$43</f>
        <v>0</v>
      </c>
      <c r="I17" s="10">
        <f>'[1]FOGR'!$G$43</f>
        <v>1105000</v>
      </c>
      <c r="J17" s="10">
        <f>'[1]FOGR'!$H$43</f>
        <v>0</v>
      </c>
      <c r="K17" s="6">
        <f t="shared" si="0"/>
        <v>1105000</v>
      </c>
      <c r="L17" s="1"/>
    </row>
    <row r="18" spans="1:12" ht="19.5" customHeight="1" thickBot="1">
      <c r="A18" s="8">
        <v>8</v>
      </c>
      <c r="B18" s="34" t="s">
        <v>8</v>
      </c>
      <c r="C18" s="35"/>
      <c r="D18" s="36"/>
      <c r="E18" s="11">
        <f>'[1]Fundusze U.E.'!$C$43</f>
        <v>750171</v>
      </c>
      <c r="F18" s="11">
        <f>'[1]Fundusze U.E.'!$D$43</f>
        <v>909659</v>
      </c>
      <c r="G18" s="11">
        <f>'[1]Fundusze U.E.'!$E$43</f>
        <v>7108789</v>
      </c>
      <c r="H18" s="11">
        <f>'[1]Fundusze U.E.'!$F$43</f>
        <v>3256757</v>
      </c>
      <c r="I18" s="11">
        <f>'[1]Fundusze U.E.'!$G$43</f>
        <v>1137500</v>
      </c>
      <c r="J18" s="11">
        <f>'[1]Fundusze U.E.'!$H$43</f>
        <v>447000</v>
      </c>
      <c r="K18" s="17">
        <f t="shared" si="0"/>
        <v>13609876</v>
      </c>
      <c r="L18" s="1"/>
    </row>
    <row r="19" spans="1:11" ht="19.5" customHeight="1" thickBot="1">
      <c r="A19" s="9"/>
      <c r="B19" s="26" t="s">
        <v>9</v>
      </c>
      <c r="C19" s="26"/>
      <c r="D19" s="27"/>
      <c r="E19" s="12">
        <f aca="true" t="shared" si="1" ref="E19:K19">SUM(E11:E18)</f>
        <v>4168604</v>
      </c>
      <c r="F19" s="12">
        <f t="shared" si="1"/>
        <v>2732300</v>
      </c>
      <c r="G19" s="12">
        <f>SUM(G11:G18)</f>
        <v>10294907</v>
      </c>
      <c r="H19" s="13">
        <f t="shared" si="1"/>
        <v>6009011</v>
      </c>
      <c r="I19" s="13">
        <f t="shared" si="1"/>
        <v>4255000</v>
      </c>
      <c r="J19" s="14">
        <f t="shared" si="1"/>
        <v>726000</v>
      </c>
      <c r="K19" s="2">
        <f t="shared" si="1"/>
        <v>28185822</v>
      </c>
    </row>
    <row r="20" spans="1:11" ht="19.5" customHeight="1" thickBot="1">
      <c r="A20" s="21" t="s">
        <v>10</v>
      </c>
      <c r="B20" s="22"/>
      <c r="C20" s="22"/>
      <c r="D20" s="23"/>
      <c r="E20" s="18">
        <f>E11/E19</f>
        <v>0.24380823892123119</v>
      </c>
      <c r="F20" s="19">
        <f aca="true" t="shared" si="2" ref="F20:K20">F11/F19</f>
        <v>0.6330867767082677</v>
      </c>
      <c r="G20" s="19">
        <f t="shared" si="2"/>
        <v>0.11471837482358996</v>
      </c>
      <c r="H20" s="19">
        <f t="shared" si="2"/>
        <v>0.29644079533221024</v>
      </c>
      <c r="I20" s="19">
        <f t="shared" si="2"/>
        <v>0.29435957696827264</v>
      </c>
      <c r="J20" s="19">
        <f t="shared" si="2"/>
        <v>0.384297520661157</v>
      </c>
      <c r="K20" s="20">
        <f t="shared" si="2"/>
        <v>0.2568651004749835</v>
      </c>
    </row>
  </sheetData>
  <mergeCells count="10">
    <mergeCell ref="K9:K10"/>
    <mergeCell ref="B9:D10"/>
    <mergeCell ref="B11:D11"/>
    <mergeCell ref="B14:D14"/>
    <mergeCell ref="A20:D20"/>
    <mergeCell ref="A9:A10"/>
    <mergeCell ref="B19:D19"/>
    <mergeCell ref="E9:J9"/>
    <mergeCell ref="B17:D17"/>
    <mergeCell ref="B18:D18"/>
  </mergeCells>
  <printOptions/>
  <pageMargins left="1.13" right="0.67" top="1" bottom="1" header="0.5" footer="0.5"/>
  <pageSetup horizontalDpi="300" verticalDpi="300" orientation="landscape" paperSize="9" scale="95" r:id="rId2"/>
  <headerFooter alignWithMargins="0">
    <oddHeader xml:space="preserve">&amp;C&amp;"Book Antiqua,Pogrubiony"&amp;12
STRUKTURA FINANSOWA ZADAŃ OBJĘTYCH 
WIELOLETNIM PLANEM INWESTYCYJNYM&amp;"Arial,Normalny"&amp;10
Zmiana nr 3    </oddHeader>
    <oddFooter>&amp;C&amp;"Book Antiqua,Normalny"&amp;12 25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1">
      <selection activeCell="M6" sqref="M6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UM-WOŁCZYN</dc:creator>
  <cp:keywords/>
  <dc:description/>
  <cp:lastModifiedBy>julita</cp:lastModifiedBy>
  <cp:lastPrinted>2005-02-23T07:29:18Z</cp:lastPrinted>
  <dcterms:created xsi:type="dcterms:W3CDTF">2003-08-22T10:15:28Z</dcterms:created>
  <dcterms:modified xsi:type="dcterms:W3CDTF">2005-02-24T08:03:41Z</dcterms:modified>
  <cp:category/>
  <cp:version/>
  <cp:contentType/>
  <cp:contentStatus/>
</cp:coreProperties>
</file>