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<sst xmlns="http://schemas.openxmlformats.org/spreadsheetml/2006/main" count="126" uniqueCount="102">
  <si>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>Dział</t>
  </si>
  <si>
    <t>Rozdział</t>
  </si>
  <si>
    <t>Zadanie</t>
  </si>
  <si>
    <t>Termin realizacji</t>
  </si>
  <si>
    <t>W tym wydatki ze środków własnych gminy</t>
  </si>
  <si>
    <t xml:space="preserve">I. zadania inwestycyjne i zakupy inwestycyjne-  jednostka realizująca- Urząd Miejski w Wołczynie </t>
  </si>
  <si>
    <t>1.</t>
  </si>
  <si>
    <t>2006-2007</t>
  </si>
  <si>
    <t>2.</t>
  </si>
  <si>
    <t>Budowa sieci kanalizacji sanitarnej w Wierzbicy Górnej II etap i w Gierałcicach</t>
  </si>
  <si>
    <t>2003-2008</t>
  </si>
  <si>
    <t>3.</t>
  </si>
  <si>
    <t>2005-2008</t>
  </si>
  <si>
    <t>4.</t>
  </si>
  <si>
    <t>5.</t>
  </si>
  <si>
    <t>Budowa wodociągu w Świniarach Małych</t>
  </si>
  <si>
    <t>6.</t>
  </si>
  <si>
    <t>7.</t>
  </si>
  <si>
    <t>Przebudowa  ul. Ogrodowej z łącznikiem do ul. Byczyńskiej w Wołczynie</t>
  </si>
  <si>
    <t>8.</t>
  </si>
  <si>
    <t>Remont sieci kanalizacji deszczowej w ciągu drogi krajowej nr 42 w Wołczynie</t>
  </si>
  <si>
    <t>2005-2007</t>
  </si>
  <si>
    <t>9.</t>
  </si>
  <si>
    <t>Przebudowa mostu na Stobrawie (Młynówka) w Wąsicach</t>
  </si>
  <si>
    <t>10.</t>
  </si>
  <si>
    <t>11.</t>
  </si>
  <si>
    <t>2006-2008</t>
  </si>
  <si>
    <t>12.</t>
  </si>
  <si>
    <t>13.</t>
  </si>
  <si>
    <t>14.</t>
  </si>
  <si>
    <t>Remont elewacji budynku Urzędu Miejskiego z wymianą stolarki otworowej</t>
  </si>
  <si>
    <t>15.</t>
  </si>
  <si>
    <t>Adaptacja pomieszczeń gospodarczych w Urzędzie Miejskim na biura , w tym biuro obsługi interesanta</t>
  </si>
  <si>
    <t>16.</t>
  </si>
  <si>
    <t>„eUrząd dla mieszkańca Opolszczyzny”</t>
  </si>
  <si>
    <t>17.</t>
  </si>
  <si>
    <t>18.</t>
  </si>
  <si>
    <t>20.</t>
  </si>
  <si>
    <t>Termomodernizacja budynku Szkoły Podstawowej w Komorznie</t>
  </si>
  <si>
    <t>21.</t>
  </si>
  <si>
    <t>22.</t>
  </si>
  <si>
    <t>23.</t>
  </si>
  <si>
    <t>24.</t>
  </si>
  <si>
    <t>Modernizacja oczyszczalni ścieków w Wołczynie</t>
  </si>
  <si>
    <t>Rekultywacja miejskiego składowiska odpadów komunalnych</t>
  </si>
  <si>
    <t>2003-2010</t>
  </si>
  <si>
    <t>Modernizacja  systemu oświetlenia  dróg na terenie gminy Wołczyn</t>
  </si>
  <si>
    <t>2004-2012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</si>
  <si>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</si>
  <si>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</si>
  <si>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</si>
  <si>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</si>
  <si>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</si>
  <si>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</si>
  <si>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2007-2008</t>
  </si>
  <si>
    <t>Uzbrojenie w sieci osiedla domów jednorodzinnych przy ul. Poznańskiej w Wołczynie</t>
  </si>
  <si>
    <t>Odbudowa mostu na Czarnej Wodzie w Duczowie Małym</t>
  </si>
  <si>
    <t>2004-2007</t>
  </si>
  <si>
    <t>Lp.</t>
  </si>
  <si>
    <t>Odbudowa mostu na Stobrawie w Markotowie Dużym</t>
  </si>
  <si>
    <t>Budowa wodociągu do miejscowości Bruny-kolonie Jędrzejowice i Chomącko</t>
  </si>
  <si>
    <t>19.</t>
  </si>
  <si>
    <t>Zakup samochodu dla OSP</t>
  </si>
  <si>
    <t>Budowa oświetlenia ulicznego w Wąsicach ul.Młyńska</t>
  </si>
  <si>
    <t>25.</t>
  </si>
  <si>
    <t>26.</t>
  </si>
  <si>
    <t>27.</t>
  </si>
  <si>
    <t>28.</t>
  </si>
  <si>
    <t xml:space="preserve">Modernizacja boiska sportowego z zapleczem w Świniarach Wielkich </t>
  </si>
  <si>
    <t>Plan na 2007r</t>
  </si>
  <si>
    <t xml:space="preserve">Przyłączenie budynków zasilanych z wodociągu "Radaczynski" w Brzezinkach do komunalnej sieci wodociągowej </t>
  </si>
  <si>
    <t>Modernizacja boisk sportowych z zapleczem w Wierzbicy Górnej</t>
  </si>
  <si>
    <t xml:space="preserve">   2005-2008</t>
  </si>
  <si>
    <t>29.</t>
  </si>
  <si>
    <t>Budowa oswietlenia ulicznego na terenie gminy Wołczyn</t>
  </si>
  <si>
    <t>30.</t>
  </si>
  <si>
    <t xml:space="preserve">Przebudowa pomieszczeń szkolnych na cele biblioteki publicznej </t>
  </si>
  <si>
    <t xml:space="preserve">do uchwały Rady Miejskiej w Wołczynie </t>
  </si>
  <si>
    <t>31.</t>
  </si>
  <si>
    <t>Dotacja celowa dla Powiatu Kluczborskiego na zakup skokochronu</t>
  </si>
  <si>
    <t>Modernizacja ul. Parkowej w Skałągach</t>
  </si>
  <si>
    <t>Budowa pochylni dla osób niepełnosprawnych przy budynku Urzedu Miejskiego w Wołczynie</t>
  </si>
  <si>
    <t>Budowa drogi dojazdowej do gruntów rolnych w miejscowosci Wąsice</t>
  </si>
  <si>
    <t>Budowa przystanków autobusowych przy ul. Rzecznej w Wołczynie i w Krzywiczynach</t>
  </si>
  <si>
    <t>Modernizacja ujęcia wody w  Krzywiczynach  (wartość zadania 512.000 zł , w tym 100.000zł  z GFOŚiGW)</t>
  </si>
  <si>
    <t>32.</t>
  </si>
  <si>
    <t xml:space="preserve">Zakup kosiarki </t>
  </si>
  <si>
    <t>Przebudowa chodnika na ul.Rzecznej w Wołczynie</t>
  </si>
  <si>
    <t xml:space="preserve">Adaptacja budynku szkoły na lokale socjalne  Wierzbicy Dolnej </t>
  </si>
  <si>
    <t>Adaptacja budynku szkoły na lokale socjalne w Markotowie Dużym</t>
  </si>
  <si>
    <t>załącznik nr 2</t>
  </si>
  <si>
    <t>33.</t>
  </si>
  <si>
    <t>34.</t>
  </si>
  <si>
    <t>35.</t>
  </si>
  <si>
    <t>36.</t>
  </si>
  <si>
    <t>37.</t>
  </si>
  <si>
    <t>Budowa drogi dojazdowej do gruntów rolnych Krzywiczyny-Świniary Wielkie</t>
  </si>
  <si>
    <t>2006-2009</t>
  </si>
  <si>
    <t>nr XIII/109/2007</t>
  </si>
  <si>
    <t>z dnia 31.10.2007r.</t>
  </si>
  <si>
    <t>Przewodniczący Rady Miejskiej</t>
  </si>
  <si>
    <t xml:space="preserve">Waldemar Antkowiak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</si>
</sst>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49">
      <selection activeCell="E65" sqref="E65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34.625" style="0" customWidth="1"/>
    <col min="5" max="5" width="10.375" style="0" customWidth="1"/>
    <col min="7" max="7" width="8.875" style="0" customWidth="1"/>
  </cols>
  <sheetData>
    <row r="1" spans="1:5" ht="15">
      <c r="A1" s="1"/>
      <c r="E1" s="15" t="s">
        <v>90</v>
      </c>
    </row>
    <row r="2" spans="1:5" ht="14.25">
      <c r="A2" s="2"/>
      <c r="E2" s="15" t="s">
        <v>77</v>
      </c>
    </row>
    <row r="3" spans="1:5" ht="14.25">
      <c r="A3" s="2"/>
      <c r="E3" s="15" t="s">
        <v>98</v>
      </c>
    </row>
    <row r="4" spans="1:5" ht="14.25">
      <c r="A4" s="2"/>
      <c r="E4" s="15" t="s">
        <v>99</v>
      </c>
    </row>
    <row r="5" spans="1:8" ht="72" customHeight="1">
      <c r="A5" s="20" t="s">
        <v>58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69</v>
      </c>
      <c r="G5" s="20" t="s">
        <v>4</v>
      </c>
      <c r="H5" s="4"/>
    </row>
    <row r="6" spans="1:8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/>
    </row>
    <row r="7" spans="1:8" ht="20.25" customHeight="1">
      <c r="A7" s="27" t="s">
        <v>5</v>
      </c>
      <c r="B7" s="27"/>
      <c r="C7" s="27"/>
      <c r="D7" s="27"/>
      <c r="E7" s="27"/>
      <c r="F7" s="27"/>
      <c r="G7" s="27"/>
      <c r="H7" s="5"/>
    </row>
    <row r="8" spans="1:10" ht="43.5" customHeight="1">
      <c r="A8" s="25" t="s">
        <v>6</v>
      </c>
      <c r="B8" s="25" t="s">
        <v>50</v>
      </c>
      <c r="C8" s="25" t="s">
        <v>52</v>
      </c>
      <c r="D8" s="26" t="s">
        <v>84</v>
      </c>
      <c r="E8" s="28" t="s">
        <v>7</v>
      </c>
      <c r="F8" s="30">
        <f>360000+60000-8000</f>
        <v>412000</v>
      </c>
      <c r="G8" s="32">
        <f>197500+60000-8000</f>
        <v>249500</v>
      </c>
      <c r="H8" s="4"/>
      <c r="J8" s="39"/>
    </row>
    <row r="9" spans="1:10" ht="12.75" customHeight="1" hidden="1">
      <c r="A9" s="25"/>
      <c r="B9" s="25"/>
      <c r="C9" s="25"/>
      <c r="D9" s="26"/>
      <c r="E9" s="29"/>
      <c r="F9" s="31"/>
      <c r="G9" s="33"/>
      <c r="H9" s="4"/>
      <c r="J9" s="40"/>
    </row>
    <row r="10" spans="1:10" ht="33.75" customHeight="1">
      <c r="A10" s="25" t="s">
        <v>8</v>
      </c>
      <c r="B10" s="25" t="s">
        <v>50</v>
      </c>
      <c r="C10" s="25" t="s">
        <v>52</v>
      </c>
      <c r="D10" s="26" t="s">
        <v>9</v>
      </c>
      <c r="E10" s="28" t="s">
        <v>10</v>
      </c>
      <c r="F10" s="32">
        <v>20000</v>
      </c>
      <c r="G10" s="32">
        <v>20000</v>
      </c>
      <c r="H10" s="4"/>
      <c r="J10" s="39"/>
    </row>
    <row r="11" spans="1:10" ht="12.75" customHeight="1" hidden="1">
      <c r="A11" s="25"/>
      <c r="B11" s="25"/>
      <c r="C11" s="25"/>
      <c r="D11" s="26"/>
      <c r="E11" s="29"/>
      <c r="F11" s="33"/>
      <c r="G11" s="33"/>
      <c r="H11" s="4"/>
      <c r="J11" s="40"/>
    </row>
    <row r="12" spans="1:10" ht="27" customHeight="1">
      <c r="A12" s="25" t="s">
        <v>11</v>
      </c>
      <c r="B12" s="25" t="s">
        <v>50</v>
      </c>
      <c r="C12" s="25" t="s">
        <v>52</v>
      </c>
      <c r="D12" s="26" t="s">
        <v>53</v>
      </c>
      <c r="E12" s="28" t="s">
        <v>54</v>
      </c>
      <c r="F12" s="32">
        <v>60000</v>
      </c>
      <c r="G12" s="32">
        <v>60000</v>
      </c>
      <c r="H12" s="4"/>
      <c r="J12" s="39"/>
    </row>
    <row r="13" spans="1:10" ht="12.75" customHeight="1" hidden="1">
      <c r="A13" s="25"/>
      <c r="B13" s="25"/>
      <c r="C13" s="25"/>
      <c r="D13" s="26"/>
      <c r="E13" s="29"/>
      <c r="F13" s="33"/>
      <c r="G13" s="33"/>
      <c r="H13" s="4"/>
      <c r="J13" s="40"/>
    </row>
    <row r="14" spans="1:10" ht="1.5" customHeight="1">
      <c r="A14" s="25"/>
      <c r="B14" s="25"/>
      <c r="C14" s="25"/>
      <c r="D14" s="26"/>
      <c r="E14" s="29"/>
      <c r="F14" s="33"/>
      <c r="G14" s="33"/>
      <c r="H14" s="4"/>
      <c r="J14" s="40"/>
    </row>
    <row r="15" spans="1:10" ht="21.75" customHeight="1">
      <c r="A15" s="8" t="s">
        <v>13</v>
      </c>
      <c r="B15" s="8" t="s">
        <v>50</v>
      </c>
      <c r="C15" s="8" t="s">
        <v>52</v>
      </c>
      <c r="D15" s="6" t="s">
        <v>15</v>
      </c>
      <c r="E15" s="3" t="s">
        <v>7</v>
      </c>
      <c r="F15" s="7">
        <v>23000</v>
      </c>
      <c r="G15" s="7">
        <v>23000</v>
      </c>
      <c r="H15" s="4"/>
      <c r="J15" s="13"/>
    </row>
    <row r="16" spans="1:10" ht="33" customHeight="1">
      <c r="A16" s="25" t="s">
        <v>14</v>
      </c>
      <c r="B16" s="25" t="s">
        <v>50</v>
      </c>
      <c r="C16" s="25" t="s">
        <v>52</v>
      </c>
      <c r="D16" s="26" t="s">
        <v>60</v>
      </c>
      <c r="E16" s="28" t="s">
        <v>7</v>
      </c>
      <c r="F16" s="32">
        <v>30000</v>
      </c>
      <c r="G16" s="32">
        <v>30000</v>
      </c>
      <c r="H16" s="4"/>
      <c r="J16" s="39"/>
    </row>
    <row r="17" spans="1:10" ht="12.75" customHeight="1" hidden="1">
      <c r="A17" s="25"/>
      <c r="B17" s="25"/>
      <c r="C17" s="25"/>
      <c r="D17" s="26"/>
      <c r="E17" s="29"/>
      <c r="F17" s="33"/>
      <c r="G17" s="33"/>
      <c r="H17" s="4"/>
      <c r="J17" s="40"/>
    </row>
    <row r="18" spans="1:10" ht="38.25">
      <c r="A18" s="8" t="s">
        <v>16</v>
      </c>
      <c r="B18" s="8" t="s">
        <v>50</v>
      </c>
      <c r="C18" s="8" t="s">
        <v>52</v>
      </c>
      <c r="D18" s="6" t="s">
        <v>70</v>
      </c>
      <c r="E18" s="17" t="s">
        <v>7</v>
      </c>
      <c r="F18" s="18">
        <f>250000-131000</f>
        <v>119000</v>
      </c>
      <c r="G18" s="18">
        <f>250000-131000</f>
        <v>119000</v>
      </c>
      <c r="H18" s="4"/>
      <c r="J18" s="16"/>
    </row>
    <row r="19" spans="1:8" ht="38.25">
      <c r="A19" s="8" t="s">
        <v>17</v>
      </c>
      <c r="B19" s="8">
        <v>400</v>
      </c>
      <c r="C19" s="8">
        <v>40095</v>
      </c>
      <c r="D19" s="6" t="s">
        <v>55</v>
      </c>
      <c r="E19" s="3" t="s">
        <v>54</v>
      </c>
      <c r="F19" s="7">
        <v>50000</v>
      </c>
      <c r="G19" s="7">
        <v>50000</v>
      </c>
      <c r="H19" s="4"/>
    </row>
    <row r="20" spans="1:10" ht="34.5" customHeight="1">
      <c r="A20" s="25" t="s">
        <v>19</v>
      </c>
      <c r="B20" s="25">
        <v>600</v>
      </c>
      <c r="C20" s="25">
        <v>60016</v>
      </c>
      <c r="D20" s="26" t="s">
        <v>18</v>
      </c>
      <c r="E20" s="28" t="s">
        <v>72</v>
      </c>
      <c r="F20" s="32">
        <v>35000</v>
      </c>
      <c r="G20" s="32">
        <v>35000</v>
      </c>
      <c r="H20" s="4"/>
      <c r="J20" s="39"/>
    </row>
    <row r="21" spans="1:10" ht="12.75" customHeight="1" hidden="1">
      <c r="A21" s="25"/>
      <c r="B21" s="25"/>
      <c r="C21" s="25"/>
      <c r="D21" s="26"/>
      <c r="E21" s="29"/>
      <c r="F21" s="33"/>
      <c r="G21" s="33"/>
      <c r="H21" s="4"/>
      <c r="J21" s="40"/>
    </row>
    <row r="22" spans="1:10" ht="33" customHeight="1">
      <c r="A22" s="25" t="s">
        <v>22</v>
      </c>
      <c r="B22" s="25">
        <v>600</v>
      </c>
      <c r="C22" s="25">
        <v>60016</v>
      </c>
      <c r="D22" s="26" t="s">
        <v>23</v>
      </c>
      <c r="E22" s="28" t="s">
        <v>7</v>
      </c>
      <c r="F22" s="32">
        <v>40000</v>
      </c>
      <c r="G22" s="32">
        <v>40000</v>
      </c>
      <c r="H22" s="4"/>
      <c r="J22" s="39"/>
    </row>
    <row r="23" spans="1:10" ht="12.75" customHeight="1" hidden="1">
      <c r="A23" s="25"/>
      <c r="B23" s="25"/>
      <c r="C23" s="25"/>
      <c r="D23" s="26"/>
      <c r="E23" s="29"/>
      <c r="F23" s="33"/>
      <c r="G23" s="33"/>
      <c r="H23" s="4"/>
      <c r="J23" s="40"/>
    </row>
    <row r="24" spans="1:10" ht="25.5">
      <c r="A24" s="12" t="s">
        <v>24</v>
      </c>
      <c r="B24" s="12">
        <v>600</v>
      </c>
      <c r="C24" s="12">
        <v>60016</v>
      </c>
      <c r="D24" s="11" t="s">
        <v>82</v>
      </c>
      <c r="E24" s="10" t="s">
        <v>54</v>
      </c>
      <c r="F24" s="9">
        <f>25000+1000</f>
        <v>26000</v>
      </c>
      <c r="G24" s="9">
        <f>25000+1000</f>
        <v>26000</v>
      </c>
      <c r="H24" s="4"/>
      <c r="J24" s="13"/>
    </row>
    <row r="25" spans="1:10" ht="25.5">
      <c r="A25" s="12" t="s">
        <v>25</v>
      </c>
      <c r="B25" s="12">
        <v>600</v>
      </c>
      <c r="C25" s="12">
        <v>60016</v>
      </c>
      <c r="D25" s="11" t="s">
        <v>59</v>
      </c>
      <c r="E25" s="10" t="s">
        <v>54</v>
      </c>
      <c r="F25" s="9">
        <v>25000</v>
      </c>
      <c r="G25" s="9">
        <v>25000</v>
      </c>
      <c r="H25" s="4"/>
      <c r="J25" s="13"/>
    </row>
    <row r="26" spans="1:10" ht="25.5">
      <c r="A26" s="12" t="s">
        <v>27</v>
      </c>
      <c r="B26" s="12">
        <v>600</v>
      </c>
      <c r="C26" s="12">
        <v>60016</v>
      </c>
      <c r="D26" s="11" t="s">
        <v>56</v>
      </c>
      <c r="E26" s="10" t="s">
        <v>54</v>
      </c>
      <c r="F26" s="9">
        <v>15000</v>
      </c>
      <c r="G26" s="9">
        <v>15000</v>
      </c>
      <c r="H26" s="4"/>
      <c r="J26" s="13"/>
    </row>
    <row r="27" spans="1:10" ht="12.75">
      <c r="A27" s="12" t="s">
        <v>28</v>
      </c>
      <c r="B27" s="12">
        <v>600</v>
      </c>
      <c r="C27" s="12">
        <v>60016</v>
      </c>
      <c r="D27" s="11" t="s">
        <v>80</v>
      </c>
      <c r="E27" s="10">
        <v>2007</v>
      </c>
      <c r="F27" s="9">
        <v>22000</v>
      </c>
      <c r="G27" s="9">
        <v>22000</v>
      </c>
      <c r="H27" s="4"/>
      <c r="J27" s="13"/>
    </row>
    <row r="28" spans="1:10" ht="25.5">
      <c r="A28" s="12" t="s">
        <v>29</v>
      </c>
      <c r="B28" s="12">
        <v>600</v>
      </c>
      <c r="C28" s="12">
        <v>60016</v>
      </c>
      <c r="D28" s="11" t="s">
        <v>87</v>
      </c>
      <c r="E28" s="10">
        <v>2007</v>
      </c>
      <c r="F28" s="9">
        <f>35000+30000</f>
        <v>65000</v>
      </c>
      <c r="G28" s="9">
        <f>35000+30000</f>
        <v>65000</v>
      </c>
      <c r="H28" s="4"/>
      <c r="J28" s="13"/>
    </row>
    <row r="29" spans="1:10" ht="25.5">
      <c r="A29" s="12" t="s">
        <v>31</v>
      </c>
      <c r="B29" s="12">
        <v>600</v>
      </c>
      <c r="C29" s="12">
        <v>60016</v>
      </c>
      <c r="D29" s="11" t="s">
        <v>96</v>
      </c>
      <c r="E29" s="10" t="s">
        <v>97</v>
      </c>
      <c r="F29" s="9">
        <v>1000</v>
      </c>
      <c r="G29" s="9">
        <v>1000</v>
      </c>
      <c r="H29" s="4"/>
      <c r="J29" s="13"/>
    </row>
    <row r="30" spans="1:10" ht="12.75">
      <c r="A30" s="21" t="s">
        <v>33</v>
      </c>
      <c r="B30" s="21">
        <v>600</v>
      </c>
      <c r="C30" s="21">
        <v>60095</v>
      </c>
      <c r="D30" s="23" t="s">
        <v>20</v>
      </c>
      <c r="E30" s="35" t="s">
        <v>21</v>
      </c>
      <c r="F30" s="30">
        <f>1880000-30000-82000-668000-52000-10000</f>
        <v>1038000</v>
      </c>
      <c r="G30" s="30">
        <f>1880000-30000-82000-668000-52000-10000</f>
        <v>1038000</v>
      </c>
      <c r="H30" s="4"/>
      <c r="J30" s="39"/>
    </row>
    <row r="31" spans="1:10" ht="12.75">
      <c r="A31" s="22"/>
      <c r="B31" s="22"/>
      <c r="C31" s="22"/>
      <c r="D31" s="24"/>
      <c r="E31" s="36"/>
      <c r="F31" s="34"/>
      <c r="G31" s="34"/>
      <c r="H31" s="4"/>
      <c r="J31" s="39"/>
    </row>
    <row r="32" spans="1:10" ht="32.25" customHeight="1">
      <c r="A32" s="25" t="s">
        <v>35</v>
      </c>
      <c r="B32" s="25">
        <v>700</v>
      </c>
      <c r="C32" s="25">
        <v>70095</v>
      </c>
      <c r="D32" s="26" t="s">
        <v>89</v>
      </c>
      <c r="E32" s="28" t="s">
        <v>26</v>
      </c>
      <c r="F32" s="32">
        <v>150000</v>
      </c>
      <c r="G32" s="32">
        <v>150000</v>
      </c>
      <c r="H32" s="4"/>
      <c r="J32" s="14"/>
    </row>
    <row r="33" spans="1:10" ht="12.75" customHeight="1" hidden="1">
      <c r="A33" s="25"/>
      <c r="B33" s="25"/>
      <c r="C33" s="25"/>
      <c r="D33" s="26"/>
      <c r="E33" s="29"/>
      <c r="F33" s="33"/>
      <c r="G33" s="33"/>
      <c r="H33" s="4"/>
      <c r="J33" s="14"/>
    </row>
    <row r="34" spans="1:10" ht="36" customHeight="1">
      <c r="A34" s="25" t="s">
        <v>36</v>
      </c>
      <c r="B34" s="25">
        <v>700</v>
      </c>
      <c r="C34" s="25">
        <v>70095</v>
      </c>
      <c r="D34" s="26" t="s">
        <v>88</v>
      </c>
      <c r="E34" s="28" t="s">
        <v>26</v>
      </c>
      <c r="F34" s="32">
        <v>50000</v>
      </c>
      <c r="G34" s="32">
        <v>50000</v>
      </c>
      <c r="H34" s="4"/>
      <c r="J34" s="14"/>
    </row>
    <row r="35" spans="1:8" ht="12.75" customHeight="1" hidden="1">
      <c r="A35" s="25"/>
      <c r="B35" s="25"/>
      <c r="C35" s="25"/>
      <c r="D35" s="26"/>
      <c r="E35" s="29"/>
      <c r="F35" s="33"/>
      <c r="G35" s="33"/>
      <c r="H35" s="4"/>
    </row>
    <row r="36" spans="1:8" ht="33" customHeight="1">
      <c r="A36" s="25" t="s">
        <v>61</v>
      </c>
      <c r="B36" s="25">
        <v>750</v>
      </c>
      <c r="C36" s="25">
        <v>75023</v>
      </c>
      <c r="D36" s="26" t="s">
        <v>30</v>
      </c>
      <c r="E36" s="28" t="s">
        <v>21</v>
      </c>
      <c r="F36" s="32">
        <f>200000+30000+19000</f>
        <v>249000</v>
      </c>
      <c r="G36" s="32">
        <f>200000+30000+19000</f>
        <v>249000</v>
      </c>
      <c r="H36" s="4"/>
    </row>
    <row r="37" spans="1:8" ht="12.75" customHeight="1" hidden="1">
      <c r="A37" s="25"/>
      <c r="B37" s="25"/>
      <c r="C37" s="25"/>
      <c r="D37" s="26"/>
      <c r="E37" s="29"/>
      <c r="F37" s="33"/>
      <c r="G37" s="33"/>
      <c r="H37" s="4"/>
    </row>
    <row r="38" spans="1:8" ht="47.25" customHeight="1">
      <c r="A38" s="25" t="s">
        <v>37</v>
      </c>
      <c r="B38" s="25">
        <v>750</v>
      </c>
      <c r="C38" s="25">
        <v>75023</v>
      </c>
      <c r="D38" s="26" t="s">
        <v>32</v>
      </c>
      <c r="E38" s="28" t="s">
        <v>7</v>
      </c>
      <c r="F38" s="32">
        <f>50000+54200</f>
        <v>104200</v>
      </c>
      <c r="G38" s="32">
        <f>50000+54200</f>
        <v>104200</v>
      </c>
      <c r="H38" s="4"/>
    </row>
    <row r="39" spans="1:8" ht="12.75" customHeight="1" hidden="1">
      <c r="A39" s="25"/>
      <c r="B39" s="25"/>
      <c r="C39" s="25"/>
      <c r="D39" s="26"/>
      <c r="E39" s="29"/>
      <c r="F39" s="33"/>
      <c r="G39" s="33"/>
      <c r="H39" s="4"/>
    </row>
    <row r="40" spans="1:8" ht="12.75" customHeight="1" hidden="1">
      <c r="A40" s="25"/>
      <c r="B40" s="25"/>
      <c r="C40" s="25"/>
      <c r="D40" s="26"/>
      <c r="E40" s="29"/>
      <c r="F40" s="33"/>
      <c r="G40" s="33"/>
      <c r="H40" s="4"/>
    </row>
    <row r="41" spans="1:8" ht="38.25" customHeight="1">
      <c r="A41" s="8" t="s">
        <v>39</v>
      </c>
      <c r="B41" s="8">
        <v>750</v>
      </c>
      <c r="C41" s="8">
        <v>75023</v>
      </c>
      <c r="D41" s="6" t="s">
        <v>81</v>
      </c>
      <c r="E41" s="3">
        <v>2007</v>
      </c>
      <c r="F41" s="7">
        <f>40000+12000</f>
        <v>52000</v>
      </c>
      <c r="G41" s="7">
        <f>40000+12000</f>
        <v>52000</v>
      </c>
      <c r="H41" s="4"/>
    </row>
    <row r="42" spans="1:8" ht="24" customHeight="1">
      <c r="A42" s="8" t="s">
        <v>40</v>
      </c>
      <c r="B42" s="8">
        <v>750</v>
      </c>
      <c r="C42" s="8">
        <v>75095</v>
      </c>
      <c r="D42" s="6" t="s">
        <v>34</v>
      </c>
      <c r="E42" s="3" t="s">
        <v>57</v>
      </c>
      <c r="F42" s="7">
        <v>24195</v>
      </c>
      <c r="G42" s="7">
        <v>24195</v>
      </c>
      <c r="H42" s="4"/>
    </row>
    <row r="43" spans="1:8" ht="24" customHeight="1">
      <c r="A43" s="8" t="s">
        <v>41</v>
      </c>
      <c r="B43" s="8">
        <v>754</v>
      </c>
      <c r="C43" s="8">
        <v>75412</v>
      </c>
      <c r="D43" s="6" t="s">
        <v>62</v>
      </c>
      <c r="E43" s="3">
        <v>2007</v>
      </c>
      <c r="F43" s="7">
        <v>20000</v>
      </c>
      <c r="G43" s="7">
        <v>20000</v>
      </c>
      <c r="H43" s="4"/>
    </row>
    <row r="44" spans="1:8" ht="26.25" customHeight="1">
      <c r="A44" s="8" t="s">
        <v>42</v>
      </c>
      <c r="B44" s="8">
        <v>754</v>
      </c>
      <c r="C44" s="8">
        <v>75411</v>
      </c>
      <c r="D44" s="6" t="s">
        <v>79</v>
      </c>
      <c r="E44" s="3">
        <v>2007</v>
      </c>
      <c r="F44" s="7">
        <v>5000</v>
      </c>
      <c r="G44" s="7">
        <v>5000</v>
      </c>
      <c r="H44" s="4"/>
    </row>
    <row r="45" spans="1:8" ht="35.25" customHeight="1">
      <c r="A45" s="25" t="s">
        <v>64</v>
      </c>
      <c r="B45" s="25">
        <v>801</v>
      </c>
      <c r="C45" s="25">
        <v>80101</v>
      </c>
      <c r="D45" s="26" t="s">
        <v>38</v>
      </c>
      <c r="E45" s="28" t="s">
        <v>7</v>
      </c>
      <c r="F45" s="32">
        <f>243117+60000</f>
        <v>303117</v>
      </c>
      <c r="G45" s="32">
        <f>243117+60000</f>
        <v>303117</v>
      </c>
      <c r="H45" s="4"/>
    </row>
    <row r="46" spans="1:8" ht="12.75" customHeight="1" hidden="1">
      <c r="A46" s="25"/>
      <c r="B46" s="25"/>
      <c r="C46" s="25"/>
      <c r="D46" s="26"/>
      <c r="E46" s="29"/>
      <c r="F46" s="33"/>
      <c r="G46" s="33"/>
      <c r="H46" s="4"/>
    </row>
    <row r="47" spans="1:8" ht="36.75" customHeight="1">
      <c r="A47" s="25" t="s">
        <v>65</v>
      </c>
      <c r="B47" s="25">
        <v>900</v>
      </c>
      <c r="C47" s="25">
        <v>90001</v>
      </c>
      <c r="D47" s="26" t="s">
        <v>43</v>
      </c>
      <c r="E47" s="28" t="s">
        <v>12</v>
      </c>
      <c r="F47" s="32">
        <v>190000</v>
      </c>
      <c r="G47" s="32">
        <v>190000</v>
      </c>
      <c r="H47" s="4"/>
    </row>
    <row r="48" spans="1:8" ht="12.75" customHeight="1" hidden="1">
      <c r="A48" s="25"/>
      <c r="B48" s="25"/>
      <c r="C48" s="25"/>
      <c r="D48" s="26"/>
      <c r="E48" s="29"/>
      <c r="F48" s="33"/>
      <c r="G48" s="33"/>
      <c r="H48" s="4"/>
    </row>
    <row r="49" spans="1:8" ht="33.75" customHeight="1">
      <c r="A49" s="25" t="s">
        <v>66</v>
      </c>
      <c r="B49" s="25">
        <v>900</v>
      </c>
      <c r="C49" s="25">
        <v>90002</v>
      </c>
      <c r="D49" s="26" t="s">
        <v>44</v>
      </c>
      <c r="E49" s="28" t="s">
        <v>45</v>
      </c>
      <c r="F49" s="32">
        <v>49744</v>
      </c>
      <c r="G49" s="32">
        <v>30000</v>
      </c>
      <c r="H49" s="4"/>
    </row>
    <row r="50" spans="1:8" ht="12.75" customHeight="1" hidden="1">
      <c r="A50" s="25"/>
      <c r="B50" s="25"/>
      <c r="C50" s="25"/>
      <c r="D50" s="26"/>
      <c r="E50" s="29"/>
      <c r="F50" s="33"/>
      <c r="G50" s="33"/>
      <c r="H50" s="4"/>
    </row>
    <row r="51" spans="1:8" ht="34.5" customHeight="1">
      <c r="A51" s="25" t="s">
        <v>67</v>
      </c>
      <c r="B51" s="25">
        <v>900</v>
      </c>
      <c r="C51" s="25">
        <v>90015</v>
      </c>
      <c r="D51" s="26" t="s">
        <v>46</v>
      </c>
      <c r="E51" s="28" t="s">
        <v>47</v>
      </c>
      <c r="F51" s="32">
        <v>130000</v>
      </c>
      <c r="G51" s="32">
        <v>130000</v>
      </c>
      <c r="H51" s="4"/>
    </row>
    <row r="52" spans="1:8" ht="12.75" customHeight="1" hidden="1">
      <c r="A52" s="25"/>
      <c r="B52" s="25"/>
      <c r="C52" s="25"/>
      <c r="D52" s="26"/>
      <c r="E52" s="29"/>
      <c r="F52" s="33"/>
      <c r="G52" s="33"/>
      <c r="H52" s="4"/>
    </row>
    <row r="53" spans="1:8" ht="25.5">
      <c r="A53" s="8" t="s">
        <v>73</v>
      </c>
      <c r="B53" s="8">
        <v>900</v>
      </c>
      <c r="C53" s="8">
        <v>90015</v>
      </c>
      <c r="D53" s="6" t="s">
        <v>63</v>
      </c>
      <c r="E53" s="3">
        <v>2007</v>
      </c>
      <c r="F53" s="7">
        <v>25000</v>
      </c>
      <c r="G53" s="7">
        <v>25000</v>
      </c>
      <c r="H53" s="4"/>
    </row>
    <row r="54" spans="1:8" ht="25.5">
      <c r="A54" s="8" t="s">
        <v>75</v>
      </c>
      <c r="B54" s="8">
        <v>900</v>
      </c>
      <c r="C54" s="8">
        <v>90015</v>
      </c>
      <c r="D54" s="6" t="s">
        <v>74</v>
      </c>
      <c r="E54" s="3">
        <v>2007</v>
      </c>
      <c r="F54" s="7">
        <f>30000+15000</f>
        <v>45000</v>
      </c>
      <c r="G54" s="7">
        <f>30000+15000</f>
        <v>45000</v>
      </c>
      <c r="H54" s="4"/>
    </row>
    <row r="55" spans="1:8" ht="38.25">
      <c r="A55" s="8" t="s">
        <v>78</v>
      </c>
      <c r="B55" s="8">
        <v>900</v>
      </c>
      <c r="C55" s="8">
        <v>90095</v>
      </c>
      <c r="D55" s="6" t="s">
        <v>83</v>
      </c>
      <c r="E55" s="3">
        <v>2007</v>
      </c>
      <c r="F55" s="7">
        <v>21000</v>
      </c>
      <c r="G55" s="7">
        <v>21000</v>
      </c>
      <c r="H55" s="4"/>
    </row>
    <row r="56" spans="1:8" ht="21.75" customHeight="1">
      <c r="A56" s="8" t="s">
        <v>85</v>
      </c>
      <c r="B56" s="8">
        <v>900</v>
      </c>
      <c r="C56" s="8">
        <v>90095</v>
      </c>
      <c r="D56" s="6" t="s">
        <v>48</v>
      </c>
      <c r="E56" s="3" t="s">
        <v>26</v>
      </c>
      <c r="F56" s="7">
        <f>140000-60000</f>
        <v>80000</v>
      </c>
      <c r="G56" s="7">
        <f>140000-60000</f>
        <v>80000</v>
      </c>
      <c r="H56" s="4"/>
    </row>
    <row r="57" spans="1:8" ht="21.75" customHeight="1">
      <c r="A57" s="8" t="s">
        <v>91</v>
      </c>
      <c r="B57" s="8">
        <v>900</v>
      </c>
      <c r="C57" s="8">
        <v>90095</v>
      </c>
      <c r="D57" s="6" t="s">
        <v>86</v>
      </c>
      <c r="E57" s="3">
        <v>2007</v>
      </c>
      <c r="F57" s="7">
        <v>8600</v>
      </c>
      <c r="G57" s="7">
        <v>8600</v>
      </c>
      <c r="H57" s="4"/>
    </row>
    <row r="58" spans="1:8" ht="30.75" customHeight="1">
      <c r="A58" s="25" t="s">
        <v>92</v>
      </c>
      <c r="B58" s="25">
        <v>921</v>
      </c>
      <c r="C58" s="25">
        <v>92109</v>
      </c>
      <c r="D58" s="26" t="s">
        <v>49</v>
      </c>
      <c r="E58" s="28" t="s">
        <v>26</v>
      </c>
      <c r="F58" s="32">
        <v>10000</v>
      </c>
      <c r="G58" s="32">
        <v>10000</v>
      </c>
      <c r="H58" s="4"/>
    </row>
    <row r="59" spans="1:8" ht="12.75" customHeight="1" hidden="1">
      <c r="A59" s="25"/>
      <c r="B59" s="25"/>
      <c r="C59" s="25"/>
      <c r="D59" s="26"/>
      <c r="E59" s="29"/>
      <c r="F59" s="33"/>
      <c r="G59" s="33"/>
      <c r="H59" s="4"/>
    </row>
    <row r="60" spans="1:8" ht="31.5" customHeight="1">
      <c r="A60" s="8" t="s">
        <v>93</v>
      </c>
      <c r="B60" s="8">
        <v>921</v>
      </c>
      <c r="C60" s="8">
        <v>92116</v>
      </c>
      <c r="D60" s="6" t="s">
        <v>76</v>
      </c>
      <c r="E60" s="3">
        <v>2007</v>
      </c>
      <c r="F60" s="7">
        <f>50000-29500</f>
        <v>20500</v>
      </c>
      <c r="G60" s="7">
        <f>50000-29500</f>
        <v>20500</v>
      </c>
      <c r="H60" s="4"/>
    </row>
    <row r="61" spans="1:8" ht="25.5">
      <c r="A61" s="8" t="s">
        <v>94</v>
      </c>
      <c r="B61" s="8">
        <v>926</v>
      </c>
      <c r="C61" s="8">
        <v>92601</v>
      </c>
      <c r="D61" s="6" t="s">
        <v>71</v>
      </c>
      <c r="E61" s="3">
        <v>2007</v>
      </c>
      <c r="F61" s="7">
        <f>10000+42000</f>
        <v>52000</v>
      </c>
      <c r="G61" s="7">
        <f>10000+42000</f>
        <v>52000</v>
      </c>
      <c r="H61" s="4"/>
    </row>
    <row r="62" spans="1:8" ht="25.5">
      <c r="A62" s="8" t="s">
        <v>95</v>
      </c>
      <c r="B62" s="8">
        <v>926</v>
      </c>
      <c r="C62" s="8">
        <v>92601</v>
      </c>
      <c r="D62" s="6" t="s">
        <v>68</v>
      </c>
      <c r="E62" s="3">
        <v>2007</v>
      </c>
      <c r="F62" s="7">
        <v>10000</v>
      </c>
      <c r="G62" s="7">
        <v>10000</v>
      </c>
      <c r="H62" s="4"/>
    </row>
    <row r="63" spans="1:8" ht="12.75">
      <c r="A63" s="37" t="s">
        <v>51</v>
      </c>
      <c r="B63" s="38"/>
      <c r="C63" s="38"/>
      <c r="D63" s="38"/>
      <c r="E63" s="38"/>
      <c r="F63" s="19">
        <f>SUM(F8:F62)</f>
        <v>3580356</v>
      </c>
      <c r="G63" s="19">
        <f>SUM(G8:G62)</f>
        <v>3398112</v>
      </c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 t="s">
        <v>100</v>
      </c>
      <c r="H68" s="4"/>
    </row>
    <row r="69" spans="1:8" ht="12.75">
      <c r="A69" s="4"/>
      <c r="B69" s="4"/>
      <c r="C69" s="4"/>
      <c r="D69" s="4"/>
      <c r="E69" s="4"/>
      <c r="F69" s="4"/>
      <c r="G69" s="4" t="s">
        <v>101</v>
      </c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mergeCells count="121">
    <mergeCell ref="A63:E63"/>
    <mergeCell ref="J8:J9"/>
    <mergeCell ref="J10:J11"/>
    <mergeCell ref="J12:J14"/>
    <mergeCell ref="J16:J17"/>
    <mergeCell ref="J20:J21"/>
    <mergeCell ref="J22:J23"/>
    <mergeCell ref="J30:J31"/>
    <mergeCell ref="E58:E59"/>
    <mergeCell ref="F58:F59"/>
    <mergeCell ref="G58:G59"/>
    <mergeCell ref="E51:E52"/>
    <mergeCell ref="F51:F52"/>
    <mergeCell ref="G51:G52"/>
    <mergeCell ref="E47:E48"/>
    <mergeCell ref="F47:F48"/>
    <mergeCell ref="G47:G48"/>
    <mergeCell ref="E49:E50"/>
    <mergeCell ref="F49:F50"/>
    <mergeCell ref="G49:G50"/>
    <mergeCell ref="E38:E40"/>
    <mergeCell ref="F38:F40"/>
    <mergeCell ref="G38:G40"/>
    <mergeCell ref="E45:E46"/>
    <mergeCell ref="F45:F46"/>
    <mergeCell ref="G45:G46"/>
    <mergeCell ref="E34:E35"/>
    <mergeCell ref="F34:F35"/>
    <mergeCell ref="G34:G35"/>
    <mergeCell ref="E36:E37"/>
    <mergeCell ref="F36:F37"/>
    <mergeCell ref="G36:G37"/>
    <mergeCell ref="E22:E23"/>
    <mergeCell ref="F22:F23"/>
    <mergeCell ref="G22:G23"/>
    <mergeCell ref="E32:E33"/>
    <mergeCell ref="F32:F33"/>
    <mergeCell ref="G32:G33"/>
    <mergeCell ref="F30:F31"/>
    <mergeCell ref="G30:G31"/>
    <mergeCell ref="E30:E31"/>
    <mergeCell ref="E16:E17"/>
    <mergeCell ref="F16:F17"/>
    <mergeCell ref="G16:G17"/>
    <mergeCell ref="E20:E21"/>
    <mergeCell ref="F20:F21"/>
    <mergeCell ref="G20:G21"/>
    <mergeCell ref="E10:E11"/>
    <mergeCell ref="F10:F11"/>
    <mergeCell ref="G10:G11"/>
    <mergeCell ref="E12:E14"/>
    <mergeCell ref="F12:F14"/>
    <mergeCell ref="G12:G14"/>
    <mergeCell ref="A7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A12:A14"/>
    <mergeCell ref="B12:B14"/>
    <mergeCell ref="C12:C14"/>
    <mergeCell ref="D12:D14"/>
    <mergeCell ref="A16:A17"/>
    <mergeCell ref="B16:B17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40"/>
    <mergeCell ref="B38:B40"/>
    <mergeCell ref="C38:C40"/>
    <mergeCell ref="D38:D40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8:A59"/>
    <mergeCell ref="B58:B59"/>
    <mergeCell ref="C58:C59"/>
    <mergeCell ref="D58:D59"/>
    <mergeCell ref="A30:A31"/>
    <mergeCell ref="B30:B31"/>
    <mergeCell ref="C30:C31"/>
    <mergeCell ref="D30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Lech</cp:lastModifiedBy>
  <cp:lastPrinted>2007-10-31T12:19:15Z</cp:lastPrinted>
  <dcterms:created xsi:type="dcterms:W3CDTF">1997-02-26T13:46:56Z</dcterms:created>
  <dcterms:modified xsi:type="dcterms:W3CDTF">2007-10-31T12:59:14Z</dcterms:modified>
  <cp:category/>
  <cp:version/>
  <cp:contentType/>
  <cp:contentStatus/>
</cp:coreProperties>
</file>