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<sst xmlns="http://schemas.openxmlformats.org/spreadsheetml/2006/main" count="118" uniqueCount="38">
  <si>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</si>
  <si>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</si>
  <si>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</si>
  <si>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</si>
  <si>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</si>
  <si>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</si>
  <si>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</si>
  <si>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</si>
  <si>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</si>
  <si>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</si>
  <si>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</si>
  <si>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</si>
  <si>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</si>
  <si>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</si>
  <si>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</si>
  <si>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</si>
  <si>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</si>
  <si>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</si>
  <si>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</si>
  <si>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2007r. realizowany przez</t>
  </si>
  <si>
    <t>Załącznik nr 6</t>
  </si>
  <si>
    <t>Szkołę Podstawową  w Szymonkowie</t>
  </si>
  <si>
    <t>z dnia 31.10.2007r.</t>
  </si>
  <si>
    <t>Szkołę Podstawową w Wąsicach</t>
  </si>
  <si>
    <t>Ośrodek Pomocy Społecznej w Wołczynie</t>
  </si>
  <si>
    <t>Załącznik nr 7</t>
  </si>
  <si>
    <t>Załącznik nr 8</t>
  </si>
  <si>
    <t>Załącznik nr 9</t>
  </si>
  <si>
    <t>Załącznik nr 10</t>
  </si>
  <si>
    <t>Gimnazjalno-Licealny Zespól Szkół  w Wołczynie</t>
  </si>
  <si>
    <t>Wydatki- Szkoła na Tak</t>
  </si>
  <si>
    <t>z dnia  31.10.2007r.</t>
  </si>
  <si>
    <t>nr 137/2007</t>
  </si>
  <si>
    <t>nr  137  /2007</t>
  </si>
  <si>
    <t>nr 137 /2007</t>
  </si>
  <si>
    <t>nr  137/2007</t>
  </si>
  <si>
    <t xml:space="preserve">Burmistrz 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</si>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</sst>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9"/>
  <sheetViews>
    <sheetView tabSelected="1" workbookViewId="0" topLeftCell="A277">
      <selection activeCell="C241" sqref="C241:C242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32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2293720</v>
      </c>
      <c r="C12" s="4">
        <v>1415000</v>
      </c>
    </row>
    <row r="13" spans="1:3" ht="12.75">
      <c r="A13" s="4" t="s">
        <v>7</v>
      </c>
      <c r="B13" s="4">
        <v>2293720</v>
      </c>
      <c r="C13" s="4">
        <v>1415000</v>
      </c>
    </row>
    <row r="14" spans="1:3" ht="12.75">
      <c r="A14" s="4" t="s">
        <v>8</v>
      </c>
      <c r="B14" s="4">
        <f>2293720+33595</f>
        <v>2327315</v>
      </c>
      <c r="C14" s="4">
        <f>1415000+34095-4000</f>
        <v>1445095</v>
      </c>
    </row>
    <row r="15" spans="1:3" ht="12.75">
      <c r="A15" s="4" t="s">
        <v>9</v>
      </c>
      <c r="B15" s="4">
        <v>2293720</v>
      </c>
      <c r="C15" s="4">
        <v>1415000</v>
      </c>
    </row>
    <row r="16" spans="1:3" ht="12.75">
      <c r="A16" s="4" t="s">
        <v>10</v>
      </c>
      <c r="B16" s="4">
        <f>2293720+4047+45000+199377</f>
        <v>2542144</v>
      </c>
      <c r="C16" s="4">
        <f>1415000+5000-73000+199377</f>
        <v>1546377</v>
      </c>
    </row>
    <row r="17" spans="1:3" ht="12.75">
      <c r="A17" s="4" t="s">
        <v>11</v>
      </c>
      <c r="B17" s="4">
        <f>2293720+4047+45000</f>
        <v>2342767</v>
      </c>
      <c r="C17" s="4">
        <f>1415000+5000+20000</f>
        <v>1440000</v>
      </c>
    </row>
    <row r="18" spans="1:3" ht="12.75">
      <c r="A18" s="4" t="s">
        <v>12</v>
      </c>
      <c r="B18" s="4">
        <v>2359612</v>
      </c>
      <c r="C18" s="4">
        <v>1433245</v>
      </c>
    </row>
    <row r="19" spans="1:3" ht="12.75">
      <c r="A19" s="4" t="s">
        <v>13</v>
      </c>
      <c r="B19" s="4">
        <v>2358230</v>
      </c>
      <c r="C19" s="4">
        <v>1455463</v>
      </c>
    </row>
    <row r="20" spans="1:3" ht="12.75">
      <c r="A20" s="4" t="s">
        <v>14</v>
      </c>
      <c r="B20" s="4">
        <f>2235144+99026</f>
        <v>2334170</v>
      </c>
      <c r="C20" s="4">
        <v>1440000</v>
      </c>
    </row>
    <row r="21" spans="1:3" ht="12.75">
      <c r="A21" s="4" t="s">
        <v>15</v>
      </c>
      <c r="B21" s="4">
        <v>2445290</v>
      </c>
      <c r="C21" s="4">
        <f>1415000+5000+20000</f>
        <v>1440000</v>
      </c>
    </row>
    <row r="22" spans="1:3" ht="12.75">
      <c r="A22" s="4" t="s">
        <v>16</v>
      </c>
      <c r="B22" s="4">
        <v>2298894</v>
      </c>
      <c r="C22" s="4">
        <f>1415000+5000+17253</f>
        <v>1437253</v>
      </c>
    </row>
    <row r="23" spans="1:3" ht="12.75">
      <c r="A23" s="4" t="s">
        <v>17</v>
      </c>
      <c r="B23" s="4">
        <f>2305871-17471+5490+29129-78055+77523+7000-127500+20070+20928</f>
        <v>2242985</v>
      </c>
      <c r="C23" s="4">
        <f>918987+26697-131614+5490+29129-78055-82000+97523-155500+20928+20070</f>
        <v>671655</v>
      </c>
    </row>
    <row r="24" spans="1:3" ht="12.75">
      <c r="A24" s="4" t="s">
        <v>3</v>
      </c>
      <c r="B24" s="4">
        <f>SUM(B12:B23)</f>
        <v>28132567</v>
      </c>
      <c r="C24" s="4">
        <f>SUM(C12:C23)</f>
        <v>16554088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 t="s">
        <v>36</v>
      </c>
    </row>
    <row r="28" spans="1:3" ht="12.75">
      <c r="A28" s="5"/>
      <c r="B28" s="5"/>
      <c r="C28" s="5" t="s">
        <v>37</v>
      </c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25</v>
      </c>
    </row>
    <row r="59" spans="1:3" ht="12.75">
      <c r="A59" s="1"/>
      <c r="B59" s="1"/>
      <c r="C59" s="1" t="s">
        <v>18</v>
      </c>
    </row>
    <row r="60" spans="1:3" ht="12.75">
      <c r="A60" s="1"/>
      <c r="B60" s="1"/>
      <c r="C60" s="1" t="s">
        <v>33</v>
      </c>
    </row>
    <row r="61" spans="1:3" ht="12.75">
      <c r="A61" s="1"/>
      <c r="B61" s="1"/>
      <c r="C61" s="1" t="s">
        <v>22</v>
      </c>
    </row>
    <row r="62" spans="1:3" ht="12.75">
      <c r="A62" s="1"/>
      <c r="B62" s="1" t="s">
        <v>0</v>
      </c>
      <c r="C62" s="1"/>
    </row>
    <row r="63" spans="1:3" ht="12.75">
      <c r="A63" s="1" t="s">
        <v>19</v>
      </c>
      <c r="B63" s="1"/>
      <c r="C63" s="1"/>
    </row>
    <row r="64" spans="1:3" ht="12.75">
      <c r="A64" s="1" t="s">
        <v>21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2</v>
      </c>
      <c r="B67" s="3" t="s">
        <v>4</v>
      </c>
      <c r="C67" s="3" t="s">
        <v>5</v>
      </c>
    </row>
    <row r="68" spans="1:3" ht="12.75">
      <c r="A68" s="4" t="s">
        <v>6</v>
      </c>
      <c r="B68" s="4">
        <v>655</v>
      </c>
      <c r="C68" s="4">
        <v>60549</v>
      </c>
    </row>
    <row r="69" spans="1:3" ht="12.75">
      <c r="A69" s="4" t="s">
        <v>7</v>
      </c>
      <c r="B69" s="4">
        <v>655</v>
      </c>
      <c r="C69" s="4">
        <v>37344</v>
      </c>
    </row>
    <row r="70" spans="1:3" ht="12.75">
      <c r="A70" s="4" t="s">
        <v>8</v>
      </c>
      <c r="B70" s="4">
        <v>655</v>
      </c>
      <c r="C70" s="4">
        <v>41796</v>
      </c>
    </row>
    <row r="71" spans="1:3" ht="12.75">
      <c r="A71" s="4" t="s">
        <v>9</v>
      </c>
      <c r="B71" s="4">
        <v>655</v>
      </c>
      <c r="C71" s="4">
        <v>41796</v>
      </c>
    </row>
    <row r="72" spans="1:3" ht="12.75">
      <c r="A72" s="4" t="s">
        <v>10</v>
      </c>
      <c r="B72" s="4">
        <v>655</v>
      </c>
      <c r="C72" s="4">
        <v>57715</v>
      </c>
    </row>
    <row r="73" spans="1:3" ht="12.75">
      <c r="A73" s="4" t="s">
        <v>11</v>
      </c>
      <c r="B73" s="4">
        <v>655</v>
      </c>
      <c r="C73" s="4">
        <v>37344</v>
      </c>
    </row>
    <row r="74" spans="1:3" ht="12.75">
      <c r="A74" s="4" t="s">
        <v>12</v>
      </c>
      <c r="B74" s="4">
        <v>655</v>
      </c>
      <c r="C74" s="4">
        <v>37964</v>
      </c>
    </row>
    <row r="75" spans="1:3" ht="12.75">
      <c r="A75" s="4" t="s">
        <v>13</v>
      </c>
      <c r="B75" s="4">
        <v>655</v>
      </c>
      <c r="C75" s="4">
        <v>37344</v>
      </c>
    </row>
    <row r="76" spans="1:3" ht="12.75">
      <c r="A76" s="4" t="s">
        <v>14</v>
      </c>
      <c r="B76" s="4">
        <v>655</v>
      </c>
      <c r="C76" s="4">
        <v>50473</v>
      </c>
    </row>
    <row r="77" spans="1:3" ht="12.75">
      <c r="A77" s="4" t="s">
        <v>15</v>
      </c>
      <c r="B77" s="4">
        <v>3528</v>
      </c>
      <c r="C77" s="4">
        <v>30844</v>
      </c>
    </row>
    <row r="78" spans="1:3" ht="12.75">
      <c r="A78" s="4" t="s">
        <v>16</v>
      </c>
      <c r="B78" s="4">
        <f>655+1150</f>
        <v>1805</v>
      </c>
      <c r="C78" s="4">
        <v>33717</v>
      </c>
    </row>
    <row r="79" spans="1:3" ht="12.75">
      <c r="A79" s="4" t="s">
        <v>17</v>
      </c>
      <c r="B79" s="4">
        <v>659</v>
      </c>
      <c r="C79" s="4">
        <f>29388+1150</f>
        <v>30538</v>
      </c>
    </row>
    <row r="80" spans="1:3" ht="12.75">
      <c r="A80" s="4" t="s">
        <v>3</v>
      </c>
      <c r="B80" s="4">
        <f>SUM(B68:B79)</f>
        <v>11887</v>
      </c>
      <c r="C80" s="4">
        <f>SUM(C68:C79)</f>
        <v>497424</v>
      </c>
    </row>
    <row r="81" spans="1:3" ht="12.75">
      <c r="A81" s="1"/>
      <c r="B81" s="1"/>
      <c r="C81" s="5" t="s">
        <v>36</v>
      </c>
    </row>
    <row r="82" spans="1:3" ht="12.75">
      <c r="A82" s="1"/>
      <c r="B82" s="1"/>
      <c r="C82" s="5" t="s">
        <v>37</v>
      </c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26</v>
      </c>
    </row>
    <row r="115" spans="1:3" ht="12.75">
      <c r="A115" s="1"/>
      <c r="B115" s="1"/>
      <c r="C115" s="1" t="s">
        <v>18</v>
      </c>
    </row>
    <row r="116" spans="1:3" ht="12.75">
      <c r="A116" s="1"/>
      <c r="B116" s="1"/>
      <c r="C116" s="1" t="s">
        <v>34</v>
      </c>
    </row>
    <row r="117" spans="1:3" ht="12.75">
      <c r="A117" s="1"/>
      <c r="B117" s="1"/>
      <c r="C117" s="1" t="s">
        <v>22</v>
      </c>
    </row>
    <row r="118" spans="1:3" ht="12.75">
      <c r="A118" s="1"/>
      <c r="B118" s="1" t="s">
        <v>0</v>
      </c>
      <c r="C118" s="1"/>
    </row>
    <row r="119" spans="1:3" ht="12.75">
      <c r="A119" s="1" t="s">
        <v>19</v>
      </c>
      <c r="B119" s="1"/>
      <c r="C119" s="1"/>
    </row>
    <row r="120" spans="1:3" ht="12.75">
      <c r="A120" s="1" t="s">
        <v>23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2</v>
      </c>
      <c r="B123" s="3" t="s">
        <v>4</v>
      </c>
      <c r="C123" s="3" t="s">
        <v>5</v>
      </c>
    </row>
    <row r="124" spans="1:3" ht="12.75">
      <c r="A124" s="4" t="s">
        <v>6</v>
      </c>
      <c r="B124" s="4">
        <v>865</v>
      </c>
      <c r="C124" s="4">
        <v>88276</v>
      </c>
    </row>
    <row r="125" spans="1:3" ht="12.75">
      <c r="A125" s="4" t="s">
        <v>7</v>
      </c>
      <c r="B125" s="4">
        <v>865</v>
      </c>
      <c r="C125" s="4">
        <v>52319</v>
      </c>
    </row>
    <row r="126" spans="1:3" ht="12.75">
      <c r="A126" s="4" t="s">
        <v>8</v>
      </c>
      <c r="B126" s="4">
        <v>865</v>
      </c>
      <c r="C126" s="4">
        <v>57164</v>
      </c>
    </row>
    <row r="127" spans="1:3" ht="12.75">
      <c r="A127" s="4" t="s">
        <v>9</v>
      </c>
      <c r="B127" s="4">
        <v>865</v>
      </c>
      <c r="C127" s="4">
        <v>57164</v>
      </c>
    </row>
    <row r="128" spans="1:3" ht="12.75">
      <c r="A128" s="4" t="s">
        <v>10</v>
      </c>
      <c r="B128" s="4">
        <v>865</v>
      </c>
      <c r="C128" s="4">
        <v>78733</v>
      </c>
    </row>
    <row r="129" spans="1:3" ht="12.75">
      <c r="A129" s="4" t="s">
        <v>11</v>
      </c>
      <c r="B129" s="4">
        <v>865</v>
      </c>
      <c r="C129" s="4">
        <v>52319</v>
      </c>
    </row>
    <row r="130" spans="1:3" ht="12.75">
      <c r="A130" s="4" t="s">
        <v>12</v>
      </c>
      <c r="B130" s="4">
        <v>0</v>
      </c>
      <c r="C130" s="4">
        <v>61759</v>
      </c>
    </row>
    <row r="131" spans="1:3" ht="12.75">
      <c r="A131" s="4" t="s">
        <v>13</v>
      </c>
      <c r="B131" s="4">
        <v>0</v>
      </c>
      <c r="C131" s="4">
        <v>59319</v>
      </c>
    </row>
    <row r="132" spans="1:3" ht="12.75">
      <c r="A132" s="4" t="s">
        <v>14</v>
      </c>
      <c r="B132" s="4">
        <v>2365</v>
      </c>
      <c r="C132" s="4">
        <v>79676</v>
      </c>
    </row>
    <row r="133" spans="1:3" ht="12.75">
      <c r="A133" s="4" t="s">
        <v>15</v>
      </c>
      <c r="B133" s="4">
        <v>1865</v>
      </c>
      <c r="C133" s="4">
        <v>67879</v>
      </c>
    </row>
    <row r="134" spans="1:3" ht="12.75">
      <c r="A134" s="4" t="s">
        <v>16</v>
      </c>
      <c r="B134" s="4">
        <v>1865</v>
      </c>
      <c r="C134" s="4">
        <f>67878+28000</f>
        <v>95878</v>
      </c>
    </row>
    <row r="135" spans="1:3" ht="12.75">
      <c r="A135" s="4" t="s">
        <v>17</v>
      </c>
      <c r="B135" s="4">
        <v>1865</v>
      </c>
      <c r="C135" s="4">
        <v>47568</v>
      </c>
    </row>
    <row r="136" spans="1:3" ht="12.75">
      <c r="A136" s="4" t="s">
        <v>3</v>
      </c>
      <c r="B136" s="4">
        <f>SUM(B124:B135)</f>
        <v>13150</v>
      </c>
      <c r="C136" s="4">
        <f>SUM(C124:C135)</f>
        <v>798054</v>
      </c>
    </row>
    <row r="137" spans="1:3" ht="12.75">
      <c r="A137" s="1"/>
      <c r="B137" s="1"/>
      <c r="C137" s="5" t="s">
        <v>36</v>
      </c>
    </row>
    <row r="138" spans="1:3" ht="12.75">
      <c r="A138" s="1"/>
      <c r="B138" s="1"/>
      <c r="C138" s="5" t="s">
        <v>37</v>
      </c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27</v>
      </c>
    </row>
    <row r="171" spans="1:3" ht="12.75">
      <c r="A171" s="1"/>
      <c r="B171" s="1"/>
      <c r="C171" s="1" t="s">
        <v>18</v>
      </c>
    </row>
    <row r="172" spans="1:3" ht="12.75">
      <c r="A172" s="1"/>
      <c r="B172" s="1"/>
      <c r="C172" s="1" t="s">
        <v>35</v>
      </c>
    </row>
    <row r="173" spans="1:3" ht="12.75">
      <c r="A173" s="1"/>
      <c r="B173" s="1"/>
      <c r="C173" s="1" t="s">
        <v>22</v>
      </c>
    </row>
    <row r="174" spans="1:3" ht="12.75">
      <c r="A174" s="1"/>
      <c r="B174" s="1" t="s">
        <v>0</v>
      </c>
      <c r="C174" s="1"/>
    </row>
    <row r="175" spans="1:3" ht="12.75">
      <c r="A175" s="1" t="s">
        <v>19</v>
      </c>
      <c r="B175" s="1"/>
      <c r="C175" s="1"/>
    </row>
    <row r="176" spans="1:3" ht="12.75">
      <c r="A176" s="1" t="s">
        <v>24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2</v>
      </c>
      <c r="B179" s="3" t="s">
        <v>4</v>
      </c>
      <c r="C179" s="3" t="s">
        <v>5</v>
      </c>
    </row>
    <row r="180" spans="1:3" ht="12.75">
      <c r="A180" s="4" t="s">
        <v>6</v>
      </c>
      <c r="B180" s="4">
        <v>724</v>
      </c>
      <c r="C180" s="4">
        <v>180810</v>
      </c>
    </row>
    <row r="181" spans="1:3" ht="12.75">
      <c r="A181" s="4" t="s">
        <v>7</v>
      </c>
      <c r="B181" s="4">
        <v>724</v>
      </c>
      <c r="C181" s="4">
        <v>113765</v>
      </c>
    </row>
    <row r="182" spans="1:3" ht="12.75">
      <c r="A182" s="4" t="s">
        <v>8</v>
      </c>
      <c r="B182" s="4">
        <v>724</v>
      </c>
      <c r="C182" s="4">
        <v>99132</v>
      </c>
    </row>
    <row r="183" spans="1:3" ht="12.75">
      <c r="A183" s="4" t="s">
        <v>9</v>
      </c>
      <c r="B183" s="4">
        <v>724</v>
      </c>
      <c r="C183" s="4">
        <v>99131</v>
      </c>
    </row>
    <row r="184" spans="1:3" ht="12.75">
      <c r="A184" s="4" t="s">
        <v>10</v>
      </c>
      <c r="B184" s="4">
        <v>2462</v>
      </c>
      <c r="C184" s="4">
        <v>128035</v>
      </c>
    </row>
    <row r="185" spans="1:3" ht="12.75">
      <c r="A185" s="4" t="s">
        <v>11</v>
      </c>
      <c r="B185" s="4">
        <v>724</v>
      </c>
      <c r="C185" s="4">
        <v>135503</v>
      </c>
    </row>
    <row r="186" spans="1:3" ht="12.75">
      <c r="A186" s="4" t="s">
        <v>12</v>
      </c>
      <c r="B186" s="4">
        <v>724</v>
      </c>
      <c r="C186" s="4">
        <v>123690</v>
      </c>
    </row>
    <row r="187" spans="1:3" ht="12.75">
      <c r="A187" s="4" t="s">
        <v>13</v>
      </c>
      <c r="B187" s="4">
        <v>724</v>
      </c>
      <c r="C187" s="4">
        <v>123690</v>
      </c>
    </row>
    <row r="188" spans="1:3" ht="12.75">
      <c r="A188" s="4" t="s">
        <v>14</v>
      </c>
      <c r="B188" s="4">
        <v>724</v>
      </c>
      <c r="C188" s="4">
        <v>127188</v>
      </c>
    </row>
    <row r="189" spans="1:3" ht="12.75">
      <c r="A189" s="4" t="s">
        <v>15</v>
      </c>
      <c r="B189" s="4">
        <v>724</v>
      </c>
      <c r="C189" s="4">
        <v>153765</v>
      </c>
    </row>
    <row r="190" spans="1:3" ht="12.75">
      <c r="A190" s="4" t="s">
        <v>16</v>
      </c>
      <c r="B190" s="4">
        <v>724</v>
      </c>
      <c r="C190" s="4">
        <v>162565</v>
      </c>
    </row>
    <row r="191" spans="1:3" ht="12.75">
      <c r="A191" s="4" t="s">
        <v>17</v>
      </c>
      <c r="B191" s="4">
        <v>726</v>
      </c>
      <c r="C191" s="4">
        <f>167017-20000</f>
        <v>147017</v>
      </c>
    </row>
    <row r="192" spans="1:3" ht="12.75">
      <c r="A192" s="4" t="s">
        <v>3</v>
      </c>
      <c r="B192" s="4">
        <f>SUM(B180:B191)</f>
        <v>10428</v>
      </c>
      <c r="C192" s="4">
        <f>SUM(C180:C191)</f>
        <v>1594291</v>
      </c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 t="s">
        <v>36</v>
      </c>
    </row>
    <row r="198" spans="1:3" ht="12.75">
      <c r="A198" s="5"/>
      <c r="B198" s="5"/>
      <c r="C198" s="5" t="s">
        <v>37</v>
      </c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4" ht="12.75">
      <c r="A225" s="5"/>
      <c r="B225" s="5"/>
      <c r="C225" s="5"/>
      <c r="D225" s="7"/>
    </row>
    <row r="226" spans="1:3" ht="12.75">
      <c r="A226" s="1"/>
      <c r="B226" s="1"/>
      <c r="C226" s="1" t="s">
        <v>28</v>
      </c>
    </row>
    <row r="227" spans="1:3" ht="12.75">
      <c r="A227" s="1"/>
      <c r="B227" s="1"/>
      <c r="C227" s="1" t="s">
        <v>18</v>
      </c>
    </row>
    <row r="228" spans="1:3" ht="12.75">
      <c r="A228" s="1"/>
      <c r="B228" s="1"/>
      <c r="C228" s="1" t="s">
        <v>34</v>
      </c>
    </row>
    <row r="229" spans="1:3" ht="12.75">
      <c r="A229" s="1"/>
      <c r="B229" s="1"/>
      <c r="C229" s="1" t="s">
        <v>31</v>
      </c>
    </row>
    <row r="230" spans="1:3" ht="12.75">
      <c r="A230" s="1"/>
      <c r="B230" s="1" t="s">
        <v>0</v>
      </c>
      <c r="C230" s="1"/>
    </row>
    <row r="231" spans="1:3" ht="12.75">
      <c r="A231" s="1" t="s">
        <v>19</v>
      </c>
      <c r="B231" s="1"/>
      <c r="C231" s="1"/>
    </row>
    <row r="232" spans="1:3" ht="12.75">
      <c r="A232" s="1" t="s">
        <v>29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4" ht="43.5" customHeight="1">
      <c r="A235" s="3" t="s">
        <v>2</v>
      </c>
      <c r="B235" s="3" t="s">
        <v>4</v>
      </c>
      <c r="C235" s="3" t="s">
        <v>5</v>
      </c>
      <c r="D235" s="9" t="s">
        <v>30</v>
      </c>
    </row>
    <row r="236" spans="1:4" ht="12.75">
      <c r="A236" s="4" t="s">
        <v>14</v>
      </c>
      <c r="B236" s="4">
        <v>30000</v>
      </c>
      <c r="C236" s="4">
        <v>308378</v>
      </c>
      <c r="D236" s="4">
        <v>7600</v>
      </c>
    </row>
    <row r="237" spans="1:4" ht="12.75">
      <c r="A237" s="4" t="s">
        <v>15</v>
      </c>
      <c r="B237" s="4">
        <v>30000</v>
      </c>
      <c r="C237" s="4">
        <v>271235</v>
      </c>
      <c r="D237" s="4">
        <v>7600</v>
      </c>
    </row>
    <row r="238" spans="1:4" ht="12.75">
      <c r="A238" s="4" t="s">
        <v>16</v>
      </c>
      <c r="B238" s="4">
        <v>30000</v>
      </c>
      <c r="C238" s="4">
        <v>263000</v>
      </c>
      <c r="D238" s="4">
        <v>7600</v>
      </c>
    </row>
    <row r="239" spans="1:4" ht="12.75">
      <c r="A239" s="4" t="s">
        <v>17</v>
      </c>
      <c r="B239" s="4">
        <v>31325</v>
      </c>
      <c r="C239" s="4">
        <f>263771+7000</f>
        <v>270771</v>
      </c>
      <c r="D239" s="4">
        <v>7557</v>
      </c>
    </row>
    <row r="240" spans="1:4" ht="12.75">
      <c r="A240" s="4" t="s">
        <v>3</v>
      </c>
      <c r="B240" s="4">
        <f>SUM(B236:B239)</f>
        <v>121325</v>
      </c>
      <c r="C240" s="4">
        <f>SUM(C236:C239)</f>
        <v>1113384</v>
      </c>
      <c r="D240" s="4">
        <f>SUM(D236:D239)</f>
        <v>30357</v>
      </c>
    </row>
    <row r="241" spans="1:3" ht="12.75">
      <c r="A241" s="1"/>
      <c r="B241" s="1"/>
      <c r="C241" s="5" t="s">
        <v>36</v>
      </c>
    </row>
    <row r="242" spans="1:3" ht="12.75">
      <c r="A242" s="1"/>
      <c r="B242" s="1"/>
      <c r="C242" s="5" t="s">
        <v>37</v>
      </c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5" ht="12.75">
      <c r="A259" s="5"/>
      <c r="B259" s="5"/>
      <c r="C259" s="5"/>
      <c r="D259" s="7"/>
      <c r="E259" s="7"/>
    </row>
    <row r="260" spans="1:5" ht="12.75">
      <c r="A260" s="5"/>
      <c r="B260" s="5"/>
      <c r="C260" s="5"/>
      <c r="D260" s="7"/>
      <c r="E260" s="7"/>
    </row>
    <row r="261" spans="1:5" ht="12.75">
      <c r="A261" s="5"/>
      <c r="B261" s="5"/>
      <c r="C261" s="5"/>
      <c r="D261" s="7"/>
      <c r="E261" s="7"/>
    </row>
    <row r="262" spans="1:5" ht="12.75">
      <c r="A262" s="5"/>
      <c r="B262" s="5"/>
      <c r="C262" s="5"/>
      <c r="D262" s="7"/>
      <c r="E262" s="7"/>
    </row>
    <row r="263" spans="1:5" ht="12.75">
      <c r="A263" s="5"/>
      <c r="B263" s="5"/>
      <c r="C263" s="5"/>
      <c r="D263" s="7"/>
      <c r="E263" s="7"/>
    </row>
    <row r="264" spans="1:5" ht="12.75">
      <c r="A264" s="5"/>
      <c r="B264" s="5"/>
      <c r="C264" s="5"/>
      <c r="D264" s="7"/>
      <c r="E264" s="7"/>
    </row>
    <row r="265" spans="1:5" ht="12.75">
      <c r="A265" s="5"/>
      <c r="B265" s="5"/>
      <c r="C265" s="5"/>
      <c r="D265" s="7"/>
      <c r="E265" s="7"/>
    </row>
    <row r="266" spans="1:5" ht="12.75">
      <c r="A266" s="5"/>
      <c r="B266" s="5"/>
      <c r="C266" s="5"/>
      <c r="D266" s="7"/>
      <c r="E266" s="7"/>
    </row>
    <row r="267" spans="1:5" ht="12.75">
      <c r="A267" s="5"/>
      <c r="B267" s="5"/>
      <c r="C267" s="5"/>
      <c r="D267" s="7"/>
      <c r="E267" s="7"/>
    </row>
    <row r="268" spans="1:5" ht="12.75">
      <c r="A268" s="8"/>
      <c r="B268" s="8"/>
      <c r="C268" s="8"/>
      <c r="D268" s="8"/>
      <c r="E268" s="7"/>
    </row>
    <row r="269" spans="1:5" ht="12.75">
      <c r="A269" s="5"/>
      <c r="B269" s="5"/>
      <c r="C269" s="5"/>
      <c r="D269" s="5"/>
      <c r="E269" s="7"/>
    </row>
    <row r="270" spans="1:5" ht="12.75">
      <c r="A270" s="5"/>
      <c r="B270" s="5"/>
      <c r="C270" s="5"/>
      <c r="D270" s="5"/>
      <c r="E270" s="7"/>
    </row>
    <row r="271" spans="1:5" ht="12.75">
      <c r="A271" s="5"/>
      <c r="B271" s="5"/>
      <c r="C271" s="5"/>
      <c r="D271" s="5"/>
      <c r="E271" s="7"/>
    </row>
    <row r="272" spans="1:5" ht="12.75">
      <c r="A272" s="5"/>
      <c r="B272" s="5"/>
      <c r="C272" s="5"/>
      <c r="D272" s="5"/>
      <c r="E272" s="7"/>
    </row>
    <row r="273" spans="1:5" ht="12.75">
      <c r="A273" s="5"/>
      <c r="B273" s="5"/>
      <c r="C273" s="5"/>
      <c r="D273" s="5"/>
      <c r="E273" s="7"/>
    </row>
    <row r="274" spans="1:5" ht="12.75">
      <c r="A274" s="5"/>
      <c r="B274" s="5"/>
      <c r="C274" s="5"/>
      <c r="D274" s="7"/>
      <c r="E274" s="7"/>
    </row>
    <row r="275" spans="1:5" ht="12.75">
      <c r="A275" s="5"/>
      <c r="B275" s="5"/>
      <c r="C275" s="5"/>
      <c r="D275" s="7"/>
      <c r="E275" s="7"/>
    </row>
    <row r="276" spans="1:5" ht="12.75">
      <c r="A276" s="5"/>
      <c r="B276" s="5"/>
      <c r="C276" s="5"/>
      <c r="D276" s="7"/>
      <c r="E276" s="7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5"/>
      <c r="B279" s="5"/>
      <c r="C279" s="5"/>
    </row>
    <row r="280" spans="1:3" ht="12.75">
      <c r="A280" s="5"/>
      <c r="B280" s="5"/>
      <c r="C280" s="5"/>
    </row>
    <row r="281" spans="1:3" ht="12.75">
      <c r="A281" s="5"/>
      <c r="B281" s="5"/>
      <c r="C281" s="5"/>
    </row>
    <row r="282" spans="1:3" ht="12.75">
      <c r="A282" s="6"/>
      <c r="B282" s="6"/>
      <c r="C282" s="6"/>
    </row>
    <row r="283" spans="1:3" ht="12.75">
      <c r="A283" s="5"/>
      <c r="B283" s="5"/>
      <c r="C283" s="5"/>
    </row>
    <row r="284" spans="1:3" ht="12.75">
      <c r="A284" s="5"/>
      <c r="B284" s="5"/>
      <c r="C284" s="5"/>
    </row>
    <row r="285" spans="1:3" ht="12.75">
      <c r="A285" s="5"/>
      <c r="B285" s="5"/>
      <c r="C285" s="5"/>
    </row>
    <row r="286" spans="1:3" ht="12.75">
      <c r="A286" s="5"/>
      <c r="B286" s="5"/>
      <c r="C286" s="5"/>
    </row>
    <row r="287" spans="1:3" ht="12.75">
      <c r="A287" s="5"/>
      <c r="B287" s="5"/>
      <c r="C287" s="5"/>
    </row>
    <row r="288" spans="1:3" ht="12.75">
      <c r="A288" s="5"/>
      <c r="B288" s="5"/>
      <c r="C288" s="5"/>
    </row>
    <row r="289" spans="1:3" ht="12.75">
      <c r="A289" s="5"/>
      <c r="B289" s="5"/>
      <c r="C289" s="5"/>
    </row>
    <row r="290" spans="1:3" ht="12.75">
      <c r="A290" s="5"/>
      <c r="B290" s="5"/>
      <c r="C290" s="5"/>
    </row>
    <row r="291" spans="1:3" ht="12.75">
      <c r="A291" s="5"/>
      <c r="B291" s="5"/>
      <c r="C291" s="5"/>
    </row>
    <row r="292" spans="1:3" ht="12.75">
      <c r="A292" s="5"/>
      <c r="B292" s="5"/>
      <c r="C292" s="5"/>
    </row>
    <row r="293" spans="1:3" ht="12.75">
      <c r="A293" s="5"/>
      <c r="B293" s="5"/>
      <c r="C293" s="5"/>
    </row>
    <row r="294" spans="1:3" ht="12.75">
      <c r="A294" s="5"/>
      <c r="B294" s="5"/>
      <c r="C294" s="5"/>
    </row>
    <row r="295" spans="1:3" ht="12.75">
      <c r="A295" s="5"/>
      <c r="B295" s="5"/>
      <c r="C295" s="5"/>
    </row>
    <row r="296" spans="1:3" ht="12.75">
      <c r="A296" s="5"/>
      <c r="B296" s="5"/>
      <c r="C296" s="5"/>
    </row>
    <row r="297" spans="1:3" ht="12.75">
      <c r="A297" s="1"/>
      <c r="B297" s="1"/>
      <c r="C297" s="1"/>
    </row>
    <row r="298" spans="1:3" ht="12.75">
      <c r="A298" s="1"/>
      <c r="B298" s="1"/>
      <c r="C298" s="1"/>
    </row>
    <row r="299" spans="1:3" ht="12.75">
      <c r="A299" s="1"/>
      <c r="B299" s="1"/>
      <c r="C299" s="1"/>
    </row>
    <row r="300" spans="1:3" ht="12.75">
      <c r="A300" s="1"/>
      <c r="B300" s="1"/>
      <c r="C300" s="1"/>
    </row>
    <row r="301" spans="1:3" ht="12.75">
      <c r="A301" s="1"/>
      <c r="B301" s="1"/>
      <c r="C301" s="1"/>
    </row>
    <row r="302" spans="1:3" ht="12.75">
      <c r="A302" s="1"/>
      <c r="B302" s="1"/>
      <c r="C302" s="1"/>
    </row>
    <row r="303" spans="1:3" ht="12.75">
      <c r="A303" s="1"/>
      <c r="B303" s="1"/>
      <c r="C303" s="1"/>
    </row>
    <row r="304" spans="1:3" ht="12.75">
      <c r="A304" s="1"/>
      <c r="B304" s="1"/>
      <c r="C304" s="1"/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3" ht="12.75">
      <c r="A310" s="1"/>
      <c r="B310" s="1"/>
      <c r="C310" s="1"/>
    </row>
    <row r="311" spans="1:3" ht="12.75">
      <c r="A311" s="1"/>
      <c r="B311" s="1"/>
      <c r="C311" s="1"/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  <row r="433" spans="1:3" ht="12.75">
      <c r="A433" s="1"/>
      <c r="B433" s="1"/>
      <c r="C433" s="1"/>
    </row>
    <row r="434" spans="1:3" ht="12.75">
      <c r="A434" s="1"/>
      <c r="B434" s="1"/>
      <c r="C434" s="1"/>
    </row>
    <row r="435" spans="1:3" ht="12.75">
      <c r="A435" s="1"/>
      <c r="B435" s="1"/>
      <c r="C435" s="1"/>
    </row>
    <row r="436" spans="1:3" ht="12.75">
      <c r="A436" s="1"/>
      <c r="B436" s="1"/>
      <c r="C436" s="1"/>
    </row>
    <row r="437" spans="1:3" ht="12.75">
      <c r="A437" s="1"/>
      <c r="B437" s="1"/>
      <c r="C437" s="1"/>
    </row>
    <row r="438" spans="1:3" ht="12.75">
      <c r="A438" s="1"/>
      <c r="B438" s="1"/>
      <c r="C438" s="1"/>
    </row>
    <row r="439" spans="1:3" ht="12.75">
      <c r="A439" s="1"/>
      <c r="B439" s="1"/>
      <c r="C439" s="1"/>
    </row>
    <row r="440" spans="1:3" ht="12.75">
      <c r="A440" s="1"/>
      <c r="B440" s="1"/>
      <c r="C440" s="1"/>
    </row>
    <row r="441" spans="1:3" ht="12.75">
      <c r="A441" s="1"/>
      <c r="B441" s="1"/>
      <c r="C441" s="1"/>
    </row>
    <row r="442" spans="1:3" ht="12.75">
      <c r="A442" s="1"/>
      <c r="B442" s="1"/>
      <c r="C442" s="1"/>
    </row>
    <row r="443" spans="1:3" ht="12.75">
      <c r="A443" s="1"/>
      <c r="B443" s="1"/>
      <c r="C443" s="1"/>
    </row>
    <row r="444" spans="1:3" ht="12.75">
      <c r="A444" s="1"/>
      <c r="B444" s="1"/>
      <c r="C444" s="1"/>
    </row>
    <row r="445" spans="1:3" ht="12.75">
      <c r="A445" s="1"/>
      <c r="B445" s="1"/>
      <c r="C445" s="1"/>
    </row>
    <row r="446" spans="1:3" ht="12.75">
      <c r="A446" s="1"/>
      <c r="B446" s="1"/>
      <c r="C446" s="1"/>
    </row>
    <row r="447" spans="1:3" ht="12.75">
      <c r="A447" s="1"/>
      <c r="B447" s="1"/>
      <c r="C447" s="1"/>
    </row>
    <row r="448" spans="1:3" ht="12.75">
      <c r="A448" s="1"/>
      <c r="B448" s="1"/>
      <c r="C448" s="1"/>
    </row>
    <row r="449" spans="1:3" ht="12.75">
      <c r="A449" s="1"/>
      <c r="B449" s="1"/>
      <c r="C449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Elżbieta Lech</cp:lastModifiedBy>
  <cp:lastPrinted>2007-10-31T07:32:37Z</cp:lastPrinted>
  <dcterms:created xsi:type="dcterms:W3CDTF">2004-02-03T11:08:02Z</dcterms:created>
  <dcterms:modified xsi:type="dcterms:W3CDTF">2007-11-02T10:12:11Z</dcterms:modified>
  <cp:category/>
  <cp:version/>
  <cp:contentType/>
  <cp:contentStatus/>
</cp:coreProperties>
</file>