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<sst xmlns="http://schemas.openxmlformats.org/spreadsheetml/2006/main" count="125" uniqueCount="36">
  <si>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</si>
  <si>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</si>
  <si>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</si>
  <si>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</si>
  <si>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</si>
  <si>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</si>
  <si>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</si>
  <si>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</si>
  <si>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</si>
  <si>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</si>
  <si>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</si>
  <si>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</si>
  <si>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</si>
  <si>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</si>
  <si>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</si>
  <si>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</si>
  <si>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</si>
  <si>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</si>
  <si>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</si>
  <si>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</si>
  <si>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Załącznik nr 3</t>
  </si>
  <si>
    <t>Załącznik nr 4</t>
  </si>
  <si>
    <t>Szkołę Podstawową nr 1 w Wołczynie</t>
  </si>
  <si>
    <t>Załącznik nr 7</t>
  </si>
  <si>
    <t>Szkołę Podstawową w Wąsicach</t>
  </si>
  <si>
    <t>Szkołę Podstawową w Szymonkowie</t>
  </si>
  <si>
    <t>Załącznik nr 5</t>
  </si>
  <si>
    <t>Załącznik nr 6</t>
  </si>
  <si>
    <t>z dnia 28.09.2007r.</t>
  </si>
  <si>
    <t>Osrodek Pomocy Społecznej w Wołczynie</t>
  </si>
  <si>
    <t>nr 121 /2007</t>
  </si>
  <si>
    <t>nr  121  /2007</t>
  </si>
  <si>
    <t>nr 121  /2007</t>
  </si>
  <si>
    <t>nr  121 /2007</t>
  </si>
  <si>
    <t>Burmistrz Wołczyna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</si>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</sst>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2"/>
  <sheetViews>
    <sheetView tabSelected="1" workbookViewId="0" topLeftCell="A217">
      <selection activeCell="G249" sqref="G24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30</v>
      </c>
    </row>
    <row r="5" spans="1:3" ht="12.75">
      <c r="A5" s="1"/>
      <c r="B5" s="1"/>
      <c r="C5" s="1" t="s">
        <v>28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2293720</v>
      </c>
      <c r="C12" s="4">
        <v>1415000</v>
      </c>
    </row>
    <row r="13" spans="1:3" ht="12.75">
      <c r="A13" s="4" t="s">
        <v>7</v>
      </c>
      <c r="B13" s="4">
        <v>2293720</v>
      </c>
      <c r="C13" s="4">
        <v>1415000</v>
      </c>
    </row>
    <row r="14" spans="1:3" ht="12.75">
      <c r="A14" s="4" t="s">
        <v>8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9</v>
      </c>
      <c r="B15" s="4">
        <v>2293720</v>
      </c>
      <c r="C15" s="4">
        <v>1415000</v>
      </c>
    </row>
    <row r="16" spans="1:3" ht="12.75">
      <c r="A16" s="4" t="s">
        <v>10</v>
      </c>
      <c r="B16" s="4">
        <f>2293720+4047+45000+199377</f>
        <v>2542144</v>
      </c>
      <c r="C16" s="4">
        <f>1415000+5000-73000+199377</f>
        <v>1546377</v>
      </c>
    </row>
    <row r="17" spans="1:3" ht="12.75">
      <c r="A17" s="4" t="s">
        <v>11</v>
      </c>
      <c r="B17" s="4">
        <f>2293720+4047+45000</f>
        <v>2342767</v>
      </c>
      <c r="C17" s="4">
        <f>1415000+5000+20000</f>
        <v>1440000</v>
      </c>
    </row>
    <row r="18" spans="1:3" ht="12.75">
      <c r="A18" s="4" t="s">
        <v>12</v>
      </c>
      <c r="B18" s="4">
        <v>2359612</v>
      </c>
      <c r="C18" s="4">
        <v>1433245</v>
      </c>
    </row>
    <row r="19" spans="1:3" ht="12.75">
      <c r="A19" s="4" t="s">
        <v>13</v>
      </c>
      <c r="B19" s="4">
        <v>2358230</v>
      </c>
      <c r="C19" s="4">
        <v>1455463</v>
      </c>
    </row>
    <row r="20" spans="1:3" ht="12.75">
      <c r="A20" s="4" t="s">
        <v>14</v>
      </c>
      <c r="B20" s="4">
        <f>2235144+99026</f>
        <v>2334170</v>
      </c>
      <c r="C20" s="4">
        <v>1440000</v>
      </c>
    </row>
    <row r="21" spans="1:3" ht="12.75">
      <c r="A21" s="4" t="s">
        <v>15</v>
      </c>
      <c r="B21" s="4">
        <v>2445290</v>
      </c>
      <c r="C21" s="4">
        <f>1415000+5000+20000</f>
        <v>1440000</v>
      </c>
    </row>
    <row r="22" spans="1:3" ht="12.75">
      <c r="A22" s="4" t="s">
        <v>16</v>
      </c>
      <c r="B22" s="4">
        <v>2298894</v>
      </c>
      <c r="C22" s="4">
        <f>1415000+5000+17253</f>
        <v>1437253</v>
      </c>
    </row>
    <row r="23" spans="1:3" ht="12.75">
      <c r="A23" s="4" t="s">
        <v>17</v>
      </c>
      <c r="B23" s="4">
        <f>2305871-17471+5490</f>
        <v>2293890</v>
      </c>
      <c r="C23" s="4">
        <f>918987+26697-131614+5490</f>
        <v>819560</v>
      </c>
    </row>
    <row r="24" spans="1:3" ht="12.75">
      <c r="A24" s="4" t="s">
        <v>3</v>
      </c>
      <c r="B24" s="4">
        <f>SUM(B12:B23)</f>
        <v>28183472</v>
      </c>
      <c r="C24" s="4">
        <f>SUM(C12:C23)</f>
        <v>16701993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34</v>
      </c>
    </row>
    <row r="27" spans="1:3" ht="12.75">
      <c r="A27" s="5"/>
      <c r="B27" s="5"/>
      <c r="C27" s="5" t="s">
        <v>35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21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31</v>
      </c>
    </row>
    <row r="61" spans="1:3" ht="12.75">
      <c r="A61" s="1"/>
      <c r="B61" s="1"/>
      <c r="C61" s="1" t="s">
        <v>28</v>
      </c>
    </row>
    <row r="62" spans="1:3" ht="12.75">
      <c r="A62" s="1"/>
      <c r="B62" s="1" t="s">
        <v>0</v>
      </c>
      <c r="C62" s="1"/>
    </row>
    <row r="63" spans="1:3" ht="12.75">
      <c r="A63" s="1" t="s">
        <v>19</v>
      </c>
      <c r="B63" s="1"/>
      <c r="C63" s="1"/>
    </row>
    <row r="64" spans="1:3" ht="12.75">
      <c r="A64" s="1" t="s">
        <v>22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790</v>
      </c>
      <c r="C68" s="4">
        <v>202313</v>
      </c>
    </row>
    <row r="69" spans="1:3" ht="12.75">
      <c r="A69" s="4" t="s">
        <v>7</v>
      </c>
      <c r="B69" s="4">
        <v>790</v>
      </c>
      <c r="C69" s="4">
        <v>120788</v>
      </c>
    </row>
    <row r="70" spans="1:3" ht="12.75">
      <c r="A70" s="4" t="s">
        <v>8</v>
      </c>
      <c r="B70" s="4">
        <v>790</v>
      </c>
      <c r="C70" s="4">
        <v>139420</v>
      </c>
    </row>
    <row r="71" spans="1:3" ht="12.75">
      <c r="A71" s="4" t="s">
        <v>9</v>
      </c>
      <c r="B71" s="4">
        <v>790</v>
      </c>
      <c r="C71" s="4">
        <v>139419</v>
      </c>
    </row>
    <row r="72" spans="1:3" ht="12.75">
      <c r="A72" s="4" t="s">
        <v>10</v>
      </c>
      <c r="B72" s="4">
        <v>790</v>
      </c>
      <c r="C72" s="4">
        <f>167333+17045</f>
        <v>184378</v>
      </c>
    </row>
    <row r="73" spans="1:3" ht="12.75">
      <c r="A73" s="4" t="s">
        <v>11</v>
      </c>
      <c r="B73" s="4">
        <v>790</v>
      </c>
      <c r="C73" s="4">
        <v>120788</v>
      </c>
    </row>
    <row r="74" spans="1:3" ht="12.75">
      <c r="A74" s="4" t="s">
        <v>12</v>
      </c>
      <c r="B74" s="4">
        <v>0</v>
      </c>
      <c r="C74" s="4">
        <v>131468</v>
      </c>
    </row>
    <row r="75" spans="1:3" ht="12.75">
      <c r="A75" s="4" t="s">
        <v>13</v>
      </c>
      <c r="B75" s="4">
        <v>0</v>
      </c>
      <c r="C75" s="4">
        <v>120788</v>
      </c>
    </row>
    <row r="76" spans="1:3" ht="12.75">
      <c r="A76" s="4" t="s">
        <v>14</v>
      </c>
      <c r="B76" s="4">
        <v>790</v>
      </c>
      <c r="C76" s="4">
        <f>144601+14446</f>
        <v>159047</v>
      </c>
    </row>
    <row r="77" spans="1:3" ht="12.75">
      <c r="A77" s="4" t="s">
        <v>15</v>
      </c>
      <c r="B77" s="4">
        <v>790</v>
      </c>
      <c r="C77" s="4">
        <v>170398</v>
      </c>
    </row>
    <row r="78" spans="1:3" ht="12.75">
      <c r="A78" s="4" t="s">
        <v>16</v>
      </c>
      <c r="B78" s="4">
        <v>790</v>
      </c>
      <c r="C78" s="4">
        <v>120788</v>
      </c>
    </row>
    <row r="79" spans="1:3" ht="12.75">
      <c r="A79" s="4" t="s">
        <v>17</v>
      </c>
      <c r="B79" s="4">
        <v>790</v>
      </c>
      <c r="C79" s="4">
        <f>120993+3024</f>
        <v>124017</v>
      </c>
    </row>
    <row r="80" spans="1:3" ht="12.75">
      <c r="A80" s="4" t="s">
        <v>3</v>
      </c>
      <c r="B80" s="4">
        <f>SUM(B68:B79)</f>
        <v>7900</v>
      </c>
      <c r="C80" s="4">
        <f>SUM(C68:C79)</f>
        <v>1733612</v>
      </c>
    </row>
    <row r="81" spans="1:3" ht="12.75">
      <c r="A81" s="1"/>
      <c r="B81" s="1"/>
      <c r="C81" s="1"/>
    </row>
    <row r="82" spans="1:3" ht="12.75">
      <c r="A82" s="1"/>
      <c r="B82" s="1"/>
      <c r="C82" s="5" t="s">
        <v>34</v>
      </c>
    </row>
    <row r="83" spans="1:3" ht="12.75">
      <c r="A83" s="1"/>
      <c r="B83" s="1"/>
      <c r="C83" s="5" t="s">
        <v>35</v>
      </c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26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30</v>
      </c>
    </row>
    <row r="117" spans="1:3" ht="12.75">
      <c r="A117" s="1"/>
      <c r="B117" s="1"/>
      <c r="C117" s="1" t="s">
        <v>28</v>
      </c>
    </row>
    <row r="118" spans="1:3" ht="12.75">
      <c r="A118" s="1"/>
      <c r="B118" s="1" t="s">
        <v>0</v>
      </c>
      <c r="C118" s="1"/>
    </row>
    <row r="119" spans="1:3" ht="12.75">
      <c r="A119" s="1" t="s">
        <v>19</v>
      </c>
      <c r="B119" s="1"/>
      <c r="C119" s="1"/>
    </row>
    <row r="120" spans="1:3" ht="12.75">
      <c r="A120" s="1" t="s">
        <v>24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6</v>
      </c>
      <c r="B124" s="4">
        <v>865</v>
      </c>
      <c r="C124" s="4">
        <v>88276</v>
      </c>
    </row>
    <row r="125" spans="1:3" ht="12.75">
      <c r="A125" s="4" t="s">
        <v>7</v>
      </c>
      <c r="B125" s="4">
        <v>865</v>
      </c>
      <c r="C125" s="4">
        <v>52319</v>
      </c>
    </row>
    <row r="126" spans="1:3" ht="12.75">
      <c r="A126" s="4" t="s">
        <v>8</v>
      </c>
      <c r="B126" s="4">
        <v>865</v>
      </c>
      <c r="C126" s="4">
        <v>57164</v>
      </c>
    </row>
    <row r="127" spans="1:3" ht="12.75">
      <c r="A127" s="4" t="s">
        <v>9</v>
      </c>
      <c r="B127" s="4">
        <v>865</v>
      </c>
      <c r="C127" s="4">
        <v>57164</v>
      </c>
    </row>
    <row r="128" spans="1:3" ht="12.75">
      <c r="A128" s="4" t="s">
        <v>10</v>
      </c>
      <c r="B128" s="4">
        <v>865</v>
      </c>
      <c r="C128" s="4">
        <f>72902+5831</f>
        <v>78733</v>
      </c>
    </row>
    <row r="129" spans="1:3" ht="12.75">
      <c r="A129" s="4" t="s">
        <v>11</v>
      </c>
      <c r="B129" s="4">
        <v>865</v>
      </c>
      <c r="C129" s="4">
        <v>52319</v>
      </c>
    </row>
    <row r="130" spans="1:3" ht="12.75">
      <c r="A130" s="4" t="s">
        <v>12</v>
      </c>
      <c r="B130" s="4">
        <v>0</v>
      </c>
      <c r="C130" s="4">
        <v>61759</v>
      </c>
    </row>
    <row r="131" spans="1:3" ht="12.75">
      <c r="A131" s="4" t="s">
        <v>13</v>
      </c>
      <c r="B131" s="4">
        <v>0</v>
      </c>
      <c r="C131" s="4">
        <v>59319</v>
      </c>
    </row>
    <row r="132" spans="1:3" ht="12.75">
      <c r="A132" s="4" t="s">
        <v>14</v>
      </c>
      <c r="B132" s="4">
        <v>2365</v>
      </c>
      <c r="C132" s="4">
        <f>59480+8196+12000</f>
        <v>79676</v>
      </c>
    </row>
    <row r="133" spans="1:3" ht="12.75">
      <c r="A133" s="4" t="s">
        <v>15</v>
      </c>
      <c r="B133" s="4">
        <v>1865</v>
      </c>
      <c r="C133" s="4">
        <v>67879</v>
      </c>
    </row>
    <row r="134" spans="1:3" ht="12.75">
      <c r="A134" s="4" t="s">
        <v>16</v>
      </c>
      <c r="B134" s="4">
        <v>1865</v>
      </c>
      <c r="C134" s="4">
        <v>67878</v>
      </c>
    </row>
    <row r="135" spans="1:3" ht="12.75">
      <c r="A135" s="4" t="s">
        <v>17</v>
      </c>
      <c r="B135" s="4">
        <v>1865</v>
      </c>
      <c r="C135" s="4">
        <f>45449+14119-12000</f>
        <v>47568</v>
      </c>
    </row>
    <row r="136" spans="1:3" ht="12.75">
      <c r="A136" s="4" t="s">
        <v>3</v>
      </c>
      <c r="B136" s="4">
        <f>SUM(B124:B135)</f>
        <v>13150</v>
      </c>
      <c r="C136" s="4">
        <f>SUM(C124:C135)</f>
        <v>770054</v>
      </c>
    </row>
    <row r="137" spans="1:3" ht="12.75">
      <c r="A137" s="1"/>
      <c r="B137" s="1"/>
      <c r="C137" s="1"/>
    </row>
    <row r="138" spans="1:3" ht="12.75">
      <c r="A138" s="1"/>
      <c r="B138" s="1"/>
      <c r="C138" s="5" t="s">
        <v>34</v>
      </c>
    </row>
    <row r="139" spans="1:3" ht="12.75">
      <c r="A139" s="1"/>
      <c r="B139" s="1"/>
      <c r="C139" s="5" t="s">
        <v>35</v>
      </c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27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32</v>
      </c>
    </row>
    <row r="173" spans="1:3" ht="12.75">
      <c r="A173" s="1"/>
      <c r="B173" s="1"/>
      <c r="C173" s="1" t="s">
        <v>28</v>
      </c>
    </row>
    <row r="174" spans="1:3" ht="12.75">
      <c r="A174" s="1"/>
      <c r="B174" s="1" t="s">
        <v>0</v>
      </c>
      <c r="C174" s="1"/>
    </row>
    <row r="175" spans="1:3" ht="12.75">
      <c r="A175" s="1" t="s">
        <v>19</v>
      </c>
      <c r="B175" s="1"/>
      <c r="C175" s="1"/>
    </row>
    <row r="176" spans="1:3" ht="12.75">
      <c r="A176" s="1" t="s">
        <v>25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6</v>
      </c>
      <c r="B180" s="4">
        <v>655</v>
      </c>
      <c r="C180" s="4">
        <v>60549</v>
      </c>
    </row>
    <row r="181" spans="1:3" ht="12.75">
      <c r="A181" s="4" t="s">
        <v>7</v>
      </c>
      <c r="B181" s="4">
        <v>655</v>
      </c>
      <c r="C181" s="4">
        <v>37344</v>
      </c>
    </row>
    <row r="182" spans="1:3" ht="12.75">
      <c r="A182" s="4" t="s">
        <v>8</v>
      </c>
      <c r="B182" s="4">
        <v>655</v>
      </c>
      <c r="C182" s="4">
        <v>41796</v>
      </c>
    </row>
    <row r="183" spans="1:3" ht="12.75">
      <c r="A183" s="4" t="s">
        <v>9</v>
      </c>
      <c r="B183" s="4">
        <v>655</v>
      </c>
      <c r="C183" s="4">
        <v>41796</v>
      </c>
    </row>
    <row r="184" spans="1:3" ht="12.75">
      <c r="A184" s="4" t="s">
        <v>10</v>
      </c>
      <c r="B184" s="4">
        <v>655</v>
      </c>
      <c r="C184" s="4">
        <f>53462+4253</f>
        <v>57715</v>
      </c>
    </row>
    <row r="185" spans="1:3" ht="12.75">
      <c r="A185" s="4" t="s">
        <v>11</v>
      </c>
      <c r="B185" s="4">
        <v>655</v>
      </c>
      <c r="C185" s="4">
        <v>37344</v>
      </c>
    </row>
    <row r="186" spans="1:3" ht="12.75">
      <c r="A186" s="4" t="s">
        <v>12</v>
      </c>
      <c r="B186" s="4">
        <v>655</v>
      </c>
      <c r="C186" s="4">
        <v>37964</v>
      </c>
    </row>
    <row r="187" spans="1:3" ht="12.75">
      <c r="A187" s="4" t="s">
        <v>13</v>
      </c>
      <c r="B187" s="4">
        <v>655</v>
      </c>
      <c r="C187" s="4">
        <v>37344</v>
      </c>
    </row>
    <row r="188" spans="1:3" ht="12.75">
      <c r="A188" s="4" t="s">
        <v>14</v>
      </c>
      <c r="B188" s="4">
        <v>655</v>
      </c>
      <c r="C188" s="4">
        <f>47017+3456</f>
        <v>50473</v>
      </c>
    </row>
    <row r="189" spans="1:3" ht="12.75">
      <c r="A189" s="4" t="s">
        <v>15</v>
      </c>
      <c r="B189" s="4">
        <f>655+2873</f>
        <v>3528</v>
      </c>
      <c r="C189" s="4">
        <f>30844</f>
        <v>30844</v>
      </c>
    </row>
    <row r="190" spans="1:3" ht="12.75">
      <c r="A190" s="4" t="s">
        <v>16</v>
      </c>
      <c r="B190" s="4">
        <v>655</v>
      </c>
      <c r="C190" s="4">
        <f>30844+2873</f>
        <v>33717</v>
      </c>
    </row>
    <row r="191" spans="1:3" ht="12.75">
      <c r="A191" s="4" t="s">
        <v>17</v>
      </c>
      <c r="B191" s="4">
        <v>659</v>
      </c>
      <c r="C191" s="4">
        <f>29388</f>
        <v>29388</v>
      </c>
    </row>
    <row r="192" spans="1:3" ht="12.75">
      <c r="A192" s="4" t="s">
        <v>3</v>
      </c>
      <c r="B192" s="4">
        <f>SUM(B180:B191)</f>
        <v>10737</v>
      </c>
      <c r="C192" s="4">
        <f>SUM(C180:C191)</f>
        <v>496274</v>
      </c>
    </row>
    <row r="193" spans="1:3" ht="12.75">
      <c r="A193" s="1"/>
      <c r="B193" s="1"/>
      <c r="C193" s="1"/>
    </row>
    <row r="194" spans="1:3" ht="12.75">
      <c r="A194" s="1"/>
      <c r="B194" s="1"/>
      <c r="C194" s="5" t="s">
        <v>34</v>
      </c>
    </row>
    <row r="195" spans="1:3" ht="12.75">
      <c r="A195" s="1"/>
      <c r="B195" s="1"/>
      <c r="C195" s="5" t="s">
        <v>35</v>
      </c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23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33</v>
      </c>
    </row>
    <row r="229" spans="1:3" ht="12.75">
      <c r="A229" s="1"/>
      <c r="B229" s="1"/>
      <c r="C229" s="1" t="s">
        <v>28</v>
      </c>
    </row>
    <row r="230" spans="1:3" ht="12.75">
      <c r="A230" s="1"/>
      <c r="B230" s="1" t="s">
        <v>0</v>
      </c>
      <c r="C230" s="1"/>
    </row>
    <row r="231" spans="1:3" ht="12.75">
      <c r="A231" s="1" t="s">
        <v>19</v>
      </c>
      <c r="B231" s="1"/>
      <c r="C231" s="1"/>
    </row>
    <row r="232" spans="1:3" ht="12.75">
      <c r="A232" s="1" t="s">
        <v>29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6</v>
      </c>
      <c r="B236" s="4">
        <v>724</v>
      </c>
      <c r="C236" s="4">
        <v>180810</v>
      </c>
    </row>
    <row r="237" spans="1:3" ht="12.75">
      <c r="A237" s="4" t="s">
        <v>7</v>
      </c>
      <c r="B237" s="4">
        <v>724</v>
      </c>
      <c r="C237" s="4">
        <v>113765</v>
      </c>
    </row>
    <row r="238" spans="1:3" ht="12.75">
      <c r="A238" s="4" t="s">
        <v>8</v>
      </c>
      <c r="B238" s="4">
        <v>724</v>
      </c>
      <c r="C238" s="4">
        <v>99132</v>
      </c>
    </row>
    <row r="239" spans="1:3" ht="12.75">
      <c r="A239" s="4" t="s">
        <v>9</v>
      </c>
      <c r="B239" s="4">
        <v>724</v>
      </c>
      <c r="C239" s="4">
        <v>99131</v>
      </c>
    </row>
    <row r="240" spans="1:3" ht="12.75">
      <c r="A240" s="4" t="s">
        <v>10</v>
      </c>
      <c r="B240" s="4">
        <v>2462</v>
      </c>
      <c r="C240" s="4">
        <v>128035</v>
      </c>
    </row>
    <row r="241" spans="1:3" ht="12.75">
      <c r="A241" s="4" t="s">
        <v>11</v>
      </c>
      <c r="B241" s="4">
        <v>724</v>
      </c>
      <c r="C241" s="4">
        <v>135503</v>
      </c>
    </row>
    <row r="242" spans="1:3" ht="12.75">
      <c r="A242" s="4" t="s">
        <v>12</v>
      </c>
      <c r="B242" s="4">
        <v>724</v>
      </c>
      <c r="C242" s="4">
        <v>123690</v>
      </c>
    </row>
    <row r="243" spans="1:3" ht="12.75">
      <c r="A243" s="4" t="s">
        <v>13</v>
      </c>
      <c r="B243" s="4">
        <v>724</v>
      </c>
      <c r="C243" s="4">
        <v>123690</v>
      </c>
    </row>
    <row r="244" spans="1:3" ht="12.75">
      <c r="A244" s="4" t="s">
        <v>14</v>
      </c>
      <c r="B244" s="4">
        <v>724</v>
      </c>
      <c r="C244" s="4">
        <v>127188</v>
      </c>
    </row>
    <row r="245" spans="1:3" ht="12.75">
      <c r="A245" s="4" t="s">
        <v>15</v>
      </c>
      <c r="B245" s="4">
        <v>724</v>
      </c>
      <c r="C245" s="4">
        <f>153765</f>
        <v>153765</v>
      </c>
    </row>
    <row r="246" spans="1:3" ht="12.75">
      <c r="A246" s="4" t="s">
        <v>16</v>
      </c>
      <c r="B246" s="4">
        <v>724</v>
      </c>
      <c r="C246" s="4">
        <f>154565+8000</f>
        <v>162565</v>
      </c>
    </row>
    <row r="247" spans="1:3" ht="12.75">
      <c r="A247" s="4" t="s">
        <v>17</v>
      </c>
      <c r="B247" s="4">
        <v>726</v>
      </c>
      <c r="C247" s="4">
        <v>167017</v>
      </c>
    </row>
    <row r="248" spans="1:3" ht="12.75">
      <c r="A248" s="4" t="s">
        <v>3</v>
      </c>
      <c r="B248" s="4">
        <f>SUM(B236:B247)</f>
        <v>10428</v>
      </c>
      <c r="C248" s="4">
        <f>SUM(C236:C247)</f>
        <v>1614291</v>
      </c>
    </row>
    <row r="249" spans="1:3" ht="12.75">
      <c r="A249" s="1"/>
      <c r="B249" s="1"/>
      <c r="C249" s="1"/>
    </row>
    <row r="250" spans="1:3" ht="12.75">
      <c r="A250" s="1"/>
      <c r="B250" s="1"/>
      <c r="C250" s="5" t="s">
        <v>34</v>
      </c>
    </row>
    <row r="251" spans="1:3" ht="12.75">
      <c r="A251" s="1"/>
      <c r="B251" s="1"/>
      <c r="C251" s="5" t="s">
        <v>35</v>
      </c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5" ht="12.75">
      <c r="A282" s="5"/>
      <c r="B282" s="5"/>
      <c r="C282" s="5"/>
      <c r="D282" s="7"/>
      <c r="E282" s="7"/>
    </row>
    <row r="283" spans="1:5" ht="12.75">
      <c r="A283" s="5"/>
      <c r="B283" s="5"/>
      <c r="C283" s="5"/>
      <c r="D283" s="7"/>
      <c r="E283" s="7"/>
    </row>
    <row r="284" spans="1:5" ht="12.75">
      <c r="A284" s="5"/>
      <c r="B284" s="5"/>
      <c r="C284" s="5"/>
      <c r="D284" s="7"/>
      <c r="E284" s="7"/>
    </row>
    <row r="285" spans="1:5" ht="12.75">
      <c r="A285" s="5"/>
      <c r="B285" s="5"/>
      <c r="C285" s="5"/>
      <c r="D285" s="7"/>
      <c r="E285" s="7"/>
    </row>
    <row r="286" spans="1:5" ht="12.75">
      <c r="A286" s="5"/>
      <c r="B286" s="5"/>
      <c r="C286" s="5"/>
      <c r="D286" s="7"/>
      <c r="E286" s="7"/>
    </row>
    <row r="287" spans="1:5" ht="12.75">
      <c r="A287" s="5"/>
      <c r="B287" s="5"/>
      <c r="C287" s="5"/>
      <c r="D287" s="7"/>
      <c r="E287" s="7"/>
    </row>
    <row r="288" spans="1:5" ht="12.75">
      <c r="A288" s="5"/>
      <c r="B288" s="5"/>
      <c r="C288" s="5"/>
      <c r="D288" s="7"/>
      <c r="E288" s="7"/>
    </row>
    <row r="289" spans="1:5" ht="12.75">
      <c r="A289" s="5"/>
      <c r="B289" s="5"/>
      <c r="C289" s="5"/>
      <c r="D289" s="7"/>
      <c r="E289" s="7"/>
    </row>
    <row r="290" spans="1:5" ht="12.75">
      <c r="A290" s="5"/>
      <c r="B290" s="5"/>
      <c r="C290" s="5"/>
      <c r="D290" s="7"/>
      <c r="E290" s="7"/>
    </row>
    <row r="291" spans="1:5" ht="12.75">
      <c r="A291" s="8"/>
      <c r="B291" s="8"/>
      <c r="C291" s="8"/>
      <c r="D291" s="8"/>
      <c r="E291" s="7"/>
    </row>
    <row r="292" spans="1:5" ht="12.75">
      <c r="A292" s="5"/>
      <c r="B292" s="5"/>
      <c r="C292" s="5"/>
      <c r="D292" s="5"/>
      <c r="E292" s="7"/>
    </row>
    <row r="293" spans="1:5" ht="12.75">
      <c r="A293" s="5"/>
      <c r="B293" s="5"/>
      <c r="C293" s="5"/>
      <c r="D293" s="5"/>
      <c r="E293" s="7"/>
    </row>
    <row r="294" spans="1:5" ht="12.75">
      <c r="A294" s="5"/>
      <c r="B294" s="5"/>
      <c r="C294" s="5"/>
      <c r="D294" s="5"/>
      <c r="E294" s="7"/>
    </row>
    <row r="295" spans="1:5" ht="12.75">
      <c r="A295" s="5"/>
      <c r="B295" s="5"/>
      <c r="C295" s="5"/>
      <c r="D295" s="5"/>
      <c r="E295" s="7"/>
    </row>
    <row r="296" spans="1:5" ht="12.75">
      <c r="A296" s="5"/>
      <c r="B296" s="5"/>
      <c r="C296" s="5"/>
      <c r="D296" s="5"/>
      <c r="E296" s="7"/>
    </row>
    <row r="297" spans="1:5" ht="12.75">
      <c r="A297" s="5"/>
      <c r="B297" s="5"/>
      <c r="C297" s="5"/>
      <c r="D297" s="7"/>
      <c r="E297" s="7"/>
    </row>
    <row r="298" spans="1:5" ht="12.75">
      <c r="A298" s="5"/>
      <c r="B298" s="5"/>
      <c r="C298" s="5"/>
      <c r="D298" s="7"/>
      <c r="E298" s="7"/>
    </row>
    <row r="299" spans="1:5" ht="12.75">
      <c r="A299" s="5"/>
      <c r="B299" s="5"/>
      <c r="C299" s="5"/>
      <c r="D299" s="7"/>
      <c r="E299" s="7"/>
    </row>
    <row r="300" spans="1:3" ht="12.75">
      <c r="A300" s="5"/>
      <c r="B300" s="5"/>
      <c r="C300" s="5"/>
    </row>
    <row r="301" spans="1:3" ht="12.75">
      <c r="A301" s="5"/>
      <c r="B301" s="5"/>
      <c r="C301" s="5"/>
    </row>
    <row r="302" spans="1:3" ht="12.75">
      <c r="A302" s="5"/>
      <c r="B302" s="5"/>
      <c r="C302" s="5"/>
    </row>
    <row r="303" spans="1:3" ht="12.75">
      <c r="A303" s="5"/>
      <c r="B303" s="5"/>
      <c r="C303" s="5"/>
    </row>
    <row r="304" spans="1:3" ht="12.75">
      <c r="A304" s="5"/>
      <c r="B304" s="5"/>
      <c r="C304" s="5"/>
    </row>
    <row r="305" spans="1:3" ht="12.75">
      <c r="A305" s="6"/>
      <c r="B305" s="6"/>
      <c r="C305" s="6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  <row r="433" spans="1:3" ht="12.75">
      <c r="A433" s="1"/>
      <c r="B433" s="1"/>
      <c r="C433" s="1"/>
    </row>
    <row r="434" spans="1:3" ht="12.75">
      <c r="A434" s="1"/>
      <c r="B434" s="1"/>
      <c r="C434" s="1"/>
    </row>
    <row r="435" spans="1:3" ht="12.75">
      <c r="A435" s="1"/>
      <c r="B435" s="1"/>
      <c r="C435" s="1"/>
    </row>
    <row r="436" spans="1:3" ht="12.75">
      <c r="A436" s="1"/>
      <c r="B436" s="1"/>
      <c r="C436" s="1"/>
    </row>
    <row r="437" spans="1:3" ht="12.75">
      <c r="A437" s="1"/>
      <c r="B437" s="1"/>
      <c r="C437" s="1"/>
    </row>
    <row r="438" spans="1:3" ht="12.75">
      <c r="A438" s="1"/>
      <c r="B438" s="1"/>
      <c r="C438" s="1"/>
    </row>
    <row r="439" spans="1:3" ht="12.75">
      <c r="A439" s="1"/>
      <c r="B439" s="1"/>
      <c r="C439" s="1"/>
    </row>
    <row r="440" spans="1:3" ht="12.75">
      <c r="A440" s="1"/>
      <c r="B440" s="1"/>
      <c r="C440" s="1"/>
    </row>
    <row r="441" spans="1:3" ht="12.75">
      <c r="A441" s="1"/>
      <c r="B441" s="1"/>
      <c r="C441" s="1"/>
    </row>
    <row r="442" spans="1:3" ht="12.75">
      <c r="A442" s="1"/>
      <c r="B442" s="1"/>
      <c r="C442" s="1"/>
    </row>
    <row r="443" spans="1:3" ht="12.75">
      <c r="A443" s="1"/>
      <c r="B443" s="1"/>
      <c r="C443" s="1"/>
    </row>
    <row r="444" spans="1:3" ht="12.75">
      <c r="A444" s="1"/>
      <c r="B444" s="1"/>
      <c r="C444" s="1"/>
    </row>
    <row r="445" spans="1:3" ht="12.75">
      <c r="A445" s="1"/>
      <c r="B445" s="1"/>
      <c r="C445" s="1"/>
    </row>
    <row r="446" spans="1:3" ht="12.75">
      <c r="A446" s="1"/>
      <c r="B446" s="1"/>
      <c r="C446" s="1"/>
    </row>
    <row r="447" spans="1:3" ht="12.75">
      <c r="A447" s="1"/>
      <c r="B447" s="1"/>
      <c r="C447" s="1"/>
    </row>
    <row r="448" spans="1:3" ht="12.75">
      <c r="A448" s="1"/>
      <c r="B448" s="1"/>
      <c r="C448" s="1"/>
    </row>
    <row r="449" spans="1:3" ht="12.75">
      <c r="A449" s="1"/>
      <c r="B449" s="1"/>
      <c r="C449" s="1"/>
    </row>
    <row r="450" spans="1:3" ht="12.75">
      <c r="A450" s="1"/>
      <c r="B450" s="1"/>
      <c r="C450" s="1"/>
    </row>
    <row r="451" spans="1:3" ht="12.75">
      <c r="A451" s="1"/>
      <c r="B451" s="1"/>
      <c r="C451" s="1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/>
    </row>
    <row r="455" spans="1:3" ht="12.75">
      <c r="A455" s="1"/>
      <c r="B455" s="1"/>
      <c r="C455" s="1"/>
    </row>
    <row r="456" spans="1:3" ht="12.75">
      <c r="A456" s="1"/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1"/>
      <c r="B459" s="1"/>
      <c r="C459" s="1"/>
    </row>
    <row r="460" spans="1:3" ht="12.75">
      <c r="A460" s="1"/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1"/>
      <c r="B463" s="1"/>
      <c r="C463" s="1"/>
    </row>
    <row r="464" spans="1:3" ht="12.75">
      <c r="A464" s="1"/>
      <c r="B464" s="1"/>
      <c r="C464" s="1"/>
    </row>
    <row r="465" spans="1:3" ht="12.75">
      <c r="A465" s="1"/>
      <c r="B465" s="1"/>
      <c r="C465" s="1"/>
    </row>
    <row r="466" spans="1:3" ht="12.75">
      <c r="A466" s="1"/>
      <c r="B466" s="1"/>
      <c r="C466" s="1"/>
    </row>
    <row r="467" spans="1:3" ht="12.75">
      <c r="A467" s="1"/>
      <c r="B467" s="1"/>
      <c r="C467" s="1"/>
    </row>
    <row r="468" spans="1:3" ht="12.75">
      <c r="A468" s="1"/>
      <c r="B468" s="1"/>
      <c r="C468" s="1"/>
    </row>
    <row r="469" spans="1:3" ht="12.75">
      <c r="A469" s="1"/>
      <c r="B469" s="1"/>
      <c r="C469" s="1"/>
    </row>
    <row r="470" spans="1:3" ht="12.75">
      <c r="A470" s="1"/>
      <c r="B470" s="1"/>
      <c r="C470" s="1"/>
    </row>
    <row r="471" spans="1:3" ht="12.75">
      <c r="A471" s="1"/>
      <c r="B471" s="1"/>
      <c r="C471" s="1"/>
    </row>
    <row r="472" spans="1:3" ht="12.75">
      <c r="A472" s="1"/>
      <c r="B472" s="1"/>
      <c r="C47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2007-09-27T10:26:39Z</cp:lastPrinted>
  <dcterms:created xsi:type="dcterms:W3CDTF">2004-02-03T11:08:02Z</dcterms:created>
  <dcterms:modified xsi:type="dcterms:W3CDTF">2007-10-01T13:32:42Z</dcterms:modified>
  <cp:category/>
  <cp:version/>
  <cp:contentType/>
  <cp:contentStatus/>
</cp:coreProperties>
</file>