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'Arkusz1'!$A$1:$G$534</definedName>
  </definedNames>
  <calcPr fullCalcOnLoad="1"/>
</workbook>
</file>

<file path=xl/sharedStrings.xml><?xml version="1.0" encoding="utf-8"?>
<sst xmlns="http://schemas.openxmlformats.org/spreadsheetml/2006/main" count="243" uniqueCount="46">
  <si>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</si>
  <si>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</si>
  <si>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</si>
  <si>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</si>
  <si>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</si>
  <si>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</si>
  <si>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</si>
  <si>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</si>
  <si>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</si>
  <si>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</si>
  <si>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</si>
  <si>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</si>
  <si>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</si>
  <si>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</si>
  <si>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</si>
  <si>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</si>
  <si>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</si>
  <si>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</si>
  <si>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</si>
  <si>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</si>
  <si>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Przedszkole Publiczne w Wołczynie</t>
  </si>
  <si>
    <t>Załącznik nr 1</t>
  </si>
  <si>
    <t>Załącznik nr 2</t>
  </si>
  <si>
    <t>Załącznik nr 3</t>
  </si>
  <si>
    <t>Załącznik nr 4</t>
  </si>
  <si>
    <t>Szkołę Podstawową nr 1 w Wołczynie</t>
  </si>
  <si>
    <t>Szkołę Podstawową nr 2 w Wołczynie</t>
  </si>
  <si>
    <t>Załącznik nr 7</t>
  </si>
  <si>
    <t>Szkołę Podstawową w Wierzbicy Górnej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</si>
  <si>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</si>
  <si>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</si>
  <si>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</si>
  <si>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</si>
  <si>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</si>
  <si>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</si>
  <si>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Szkołę Podstwwową w Skałągach</t>
  </si>
  <si>
    <t>nr 115 /2007</t>
  </si>
  <si>
    <t>z dnia 19.09.2007r.</t>
  </si>
  <si>
    <t>nr 115/2007</t>
  </si>
  <si>
    <t>Załącznik nr 5</t>
  </si>
  <si>
    <t>z dnia 19.09.2006r.</t>
  </si>
  <si>
    <t>Załącznik nr 6</t>
  </si>
  <si>
    <t>Gimnazjalno-Licealny Zespól Szkół  w Wołczynie</t>
  </si>
  <si>
    <t>Wydatki- Szkoła na Tak</t>
  </si>
  <si>
    <t xml:space="preserve">mgr Jan Leszek Wiącek </t>
  </si>
  <si>
    <t>Burmistrz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</si>
</sst>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6"/>
  <sheetViews>
    <sheetView tabSelected="1" view="pageBreakPreview" zoomScale="60" workbookViewId="0" topLeftCell="A466">
      <selection activeCell="H527" sqref="H52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36</v>
      </c>
    </row>
    <row r="5" spans="1:3" ht="12.75">
      <c r="A5" s="1"/>
      <c r="B5" s="1"/>
      <c r="C5" s="1" t="s">
        <v>37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v>2359612</v>
      </c>
      <c r="C18" s="4">
        <v>1433245</v>
      </c>
    </row>
    <row r="19" spans="1:3" ht="12.75">
      <c r="A19" s="4" t="s">
        <v>13</v>
      </c>
      <c r="B19" s="4">
        <v>2358230</v>
      </c>
      <c r="C19" s="4">
        <v>1455463</v>
      </c>
    </row>
    <row r="20" spans="1:3" ht="12.75">
      <c r="A20" s="4" t="s">
        <v>14</v>
      </c>
      <c r="B20" s="4">
        <f>2235144+99026</f>
        <v>2334170</v>
      </c>
      <c r="C20" s="4">
        <v>1440000</v>
      </c>
    </row>
    <row r="21" spans="1:3" ht="12.75">
      <c r="A21" s="4" t="s">
        <v>15</v>
      </c>
      <c r="B21" s="4">
        <v>2445290</v>
      </c>
      <c r="C21" s="4">
        <f>1415000+5000+20000</f>
        <v>1440000</v>
      </c>
    </row>
    <row r="22" spans="1:3" ht="12.75">
      <c r="A22" s="4" t="s">
        <v>16</v>
      </c>
      <c r="B22" s="4">
        <v>2298894</v>
      </c>
      <c r="C22" s="4">
        <f>1415000+5000+17253</f>
        <v>1437253</v>
      </c>
    </row>
    <row r="23" spans="1:3" ht="12.75">
      <c r="A23" s="4" t="s">
        <v>17</v>
      </c>
      <c r="B23" s="4">
        <v>2305871</v>
      </c>
      <c r="C23" s="4">
        <f>918987+26697</f>
        <v>945684</v>
      </c>
    </row>
    <row r="24" spans="1:3" ht="12.75">
      <c r="A24" s="4" t="s">
        <v>3</v>
      </c>
      <c r="B24" s="4">
        <f>SUM(B12:B23)</f>
        <v>28195453</v>
      </c>
      <c r="C24" s="4">
        <f>SUM(C12:C23)</f>
        <v>16828117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 t="s">
        <v>45</v>
      </c>
    </row>
    <row r="28" spans="1:3" ht="12.75">
      <c r="A28" s="5"/>
      <c r="B28" s="5"/>
      <c r="C28" s="5" t="s">
        <v>44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22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38</v>
      </c>
    </row>
    <row r="61" spans="1:3" ht="12.75">
      <c r="A61" s="1"/>
      <c r="B61" s="1"/>
      <c r="C61" s="1" t="s">
        <v>37</v>
      </c>
    </row>
    <row r="62" spans="1:3" ht="12.75">
      <c r="A62" s="5"/>
      <c r="B62" s="5" t="s">
        <v>0</v>
      </c>
      <c r="C62" s="5"/>
    </row>
    <row r="63" spans="1:3" ht="12.75">
      <c r="A63" s="5" t="s">
        <v>19</v>
      </c>
      <c r="B63" s="5"/>
      <c r="C63" s="5"/>
    </row>
    <row r="64" spans="1:3" ht="12.75">
      <c r="A64" s="5" t="s">
        <v>20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10500</v>
      </c>
      <c r="C68" s="4">
        <v>90486</v>
      </c>
    </row>
    <row r="69" spans="1:3" ht="12.75">
      <c r="A69" s="4" t="s">
        <v>7</v>
      </c>
      <c r="B69" s="4">
        <v>10500</v>
      </c>
      <c r="C69" s="4">
        <v>56686</v>
      </c>
    </row>
    <row r="70" spans="1:3" ht="12.75">
      <c r="A70" s="4" t="s">
        <v>8</v>
      </c>
      <c r="B70" s="4">
        <v>10500</v>
      </c>
      <c r="C70" s="4">
        <v>61235</v>
      </c>
    </row>
    <row r="71" spans="1:3" ht="12.75">
      <c r="A71" s="4" t="s">
        <v>9</v>
      </c>
      <c r="B71" s="4">
        <v>10500</v>
      </c>
      <c r="C71" s="4">
        <v>61234</v>
      </c>
    </row>
    <row r="72" spans="1:3" ht="12.75">
      <c r="A72" s="4" t="s">
        <v>10</v>
      </c>
      <c r="B72" s="4">
        <v>11200</v>
      </c>
      <c r="C72" s="4">
        <f>78007+5084</f>
        <v>83091</v>
      </c>
    </row>
    <row r="73" spans="1:3" ht="12.75">
      <c r="A73" s="4" t="s">
        <v>11</v>
      </c>
      <c r="B73" s="4">
        <v>11200</v>
      </c>
      <c r="C73" s="4">
        <v>58086</v>
      </c>
    </row>
    <row r="74" spans="1:3" ht="12.75">
      <c r="A74" s="4" t="s">
        <v>12</v>
      </c>
      <c r="B74" s="4">
        <v>10500</v>
      </c>
      <c r="C74" s="4">
        <v>50286</v>
      </c>
    </row>
    <row r="75" spans="1:3" ht="12.75">
      <c r="A75" s="4" t="s">
        <v>13</v>
      </c>
      <c r="B75" s="4">
        <v>10500</v>
      </c>
      <c r="C75" s="4">
        <v>50286</v>
      </c>
    </row>
    <row r="76" spans="1:3" ht="12.75">
      <c r="A76" s="4" t="s">
        <v>14</v>
      </c>
      <c r="B76" s="4">
        <v>10500</v>
      </c>
      <c r="C76" s="4">
        <f>63793+1376</f>
        <v>65169</v>
      </c>
    </row>
    <row r="77" spans="1:3" ht="12.75">
      <c r="A77" s="4" t="s">
        <v>15</v>
      </c>
      <c r="B77" s="4">
        <v>10500</v>
      </c>
      <c r="C77" s="4">
        <v>56686</v>
      </c>
    </row>
    <row r="78" spans="1:3" ht="12.75">
      <c r="A78" s="4" t="s">
        <v>16</v>
      </c>
      <c r="B78" s="4">
        <v>10500</v>
      </c>
      <c r="C78" s="4">
        <v>56686</v>
      </c>
    </row>
    <row r="79" spans="1:3" ht="12.75">
      <c r="A79" s="4" t="s">
        <v>17</v>
      </c>
      <c r="B79" s="4">
        <v>10500</v>
      </c>
      <c r="C79" s="4">
        <v>56837</v>
      </c>
    </row>
    <row r="80" spans="1:3" ht="12.75">
      <c r="A80" s="4" t="s">
        <v>3</v>
      </c>
      <c r="B80" s="4">
        <f>SUM(B68:B79)</f>
        <v>127400</v>
      </c>
      <c r="C80" s="4">
        <f>SUM(C68:C79)</f>
        <v>746768</v>
      </c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5" t="s">
        <v>45</v>
      </c>
    </row>
    <row r="84" spans="1:3" ht="12.75">
      <c r="A84" s="1"/>
      <c r="B84" s="1"/>
      <c r="C84" s="5" t="s">
        <v>44</v>
      </c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23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38</v>
      </c>
    </row>
    <row r="117" spans="1:3" ht="12.75">
      <c r="A117" s="1"/>
      <c r="B117" s="1"/>
      <c r="C117" s="1" t="s">
        <v>37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25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790</v>
      </c>
      <c r="C124" s="4">
        <v>202313</v>
      </c>
    </row>
    <row r="125" spans="1:3" ht="12.75">
      <c r="A125" s="4" t="s">
        <v>7</v>
      </c>
      <c r="B125" s="4">
        <v>790</v>
      </c>
      <c r="C125" s="4">
        <v>120788</v>
      </c>
    </row>
    <row r="126" spans="1:3" ht="12.75">
      <c r="A126" s="4" t="s">
        <v>8</v>
      </c>
      <c r="B126" s="4">
        <v>790</v>
      </c>
      <c r="C126" s="4">
        <v>139420</v>
      </c>
    </row>
    <row r="127" spans="1:3" ht="12.75">
      <c r="A127" s="4" t="s">
        <v>9</v>
      </c>
      <c r="B127" s="4">
        <v>790</v>
      </c>
      <c r="C127" s="4">
        <v>139419</v>
      </c>
    </row>
    <row r="128" spans="1:3" ht="12.75">
      <c r="A128" s="4" t="s">
        <v>10</v>
      </c>
      <c r="B128" s="4">
        <v>790</v>
      </c>
      <c r="C128" s="4">
        <f>167333+17045</f>
        <v>184378</v>
      </c>
    </row>
    <row r="129" spans="1:3" ht="12.75">
      <c r="A129" s="4" t="s">
        <v>11</v>
      </c>
      <c r="B129" s="4">
        <v>790</v>
      </c>
      <c r="C129" s="4">
        <v>120788</v>
      </c>
    </row>
    <row r="130" spans="1:3" ht="12.75">
      <c r="A130" s="4" t="s">
        <v>12</v>
      </c>
      <c r="B130" s="4">
        <v>0</v>
      </c>
      <c r="C130" s="4">
        <v>131468</v>
      </c>
    </row>
    <row r="131" spans="1:3" ht="12.75">
      <c r="A131" s="4" t="s">
        <v>13</v>
      </c>
      <c r="B131" s="4">
        <v>0</v>
      </c>
      <c r="C131" s="4">
        <v>120788</v>
      </c>
    </row>
    <row r="132" spans="1:3" ht="12.75">
      <c r="A132" s="4" t="s">
        <v>14</v>
      </c>
      <c r="B132" s="4">
        <v>790</v>
      </c>
      <c r="C132" s="4">
        <f>144601+14446</f>
        <v>159047</v>
      </c>
    </row>
    <row r="133" spans="1:3" ht="12.75">
      <c r="A133" s="4" t="s">
        <v>15</v>
      </c>
      <c r="B133" s="4">
        <v>790</v>
      </c>
      <c r="C133" s="4">
        <v>170398</v>
      </c>
    </row>
    <row r="134" spans="1:3" ht="12.75">
      <c r="A134" s="4" t="s">
        <v>16</v>
      </c>
      <c r="B134" s="4">
        <v>790</v>
      </c>
      <c r="C134" s="4">
        <v>120788</v>
      </c>
    </row>
    <row r="135" spans="1:3" ht="12.75">
      <c r="A135" s="4" t="s">
        <v>17</v>
      </c>
      <c r="B135" s="4">
        <v>790</v>
      </c>
      <c r="C135" s="4">
        <v>120993</v>
      </c>
    </row>
    <row r="136" spans="1:3" ht="12.75">
      <c r="A136" s="4" t="s">
        <v>3</v>
      </c>
      <c r="B136" s="4">
        <f>SUM(B124:B135)</f>
        <v>7900</v>
      </c>
      <c r="C136" s="4">
        <f>SUM(C124:C135)</f>
        <v>1730588</v>
      </c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5" t="s">
        <v>45</v>
      </c>
    </row>
    <row r="141" spans="1:3" ht="12.75">
      <c r="A141" s="1"/>
      <c r="B141" s="1"/>
      <c r="C141" s="5" t="s">
        <v>44</v>
      </c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24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38</v>
      </c>
    </row>
    <row r="173" spans="1:3" ht="12.75">
      <c r="A173" s="1"/>
      <c r="B173" s="1"/>
      <c r="C173" s="1" t="s">
        <v>37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26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169</v>
      </c>
      <c r="C180" s="4">
        <v>159494</v>
      </c>
    </row>
    <row r="181" spans="1:3" ht="12.75">
      <c r="A181" s="4" t="s">
        <v>7</v>
      </c>
      <c r="B181" s="4">
        <v>169</v>
      </c>
      <c r="C181" s="4">
        <v>91268</v>
      </c>
    </row>
    <row r="182" spans="1:3" ht="12.75">
      <c r="A182" s="4" t="s">
        <v>8</v>
      </c>
      <c r="B182" s="4">
        <v>169</v>
      </c>
      <c r="C182" s="4">
        <v>100129</v>
      </c>
    </row>
    <row r="183" spans="1:3" ht="12.75">
      <c r="A183" s="4" t="s">
        <v>9</v>
      </c>
      <c r="B183" s="4">
        <v>169</v>
      </c>
      <c r="C183" s="4">
        <v>100128</v>
      </c>
    </row>
    <row r="184" spans="1:3" ht="12.75">
      <c r="A184" s="4" t="s">
        <v>10</v>
      </c>
      <c r="B184" s="4">
        <v>169</v>
      </c>
      <c r="C184" s="4">
        <f>128203+12295</f>
        <v>140498</v>
      </c>
    </row>
    <row r="185" spans="1:3" ht="12.75">
      <c r="A185" s="4" t="s">
        <v>11</v>
      </c>
      <c r="B185" s="4">
        <v>169</v>
      </c>
      <c r="C185" s="4">
        <v>91268</v>
      </c>
    </row>
    <row r="186" spans="1:3" ht="12.75">
      <c r="A186" s="4" t="s">
        <v>12</v>
      </c>
      <c r="B186" s="4">
        <v>0</v>
      </c>
      <c r="C186" s="4">
        <v>98308</v>
      </c>
    </row>
    <row r="187" spans="1:3" ht="12.75">
      <c r="A187" s="4" t="s">
        <v>13</v>
      </c>
      <c r="B187" s="4">
        <v>0</v>
      </c>
      <c r="C187" s="4">
        <v>91268</v>
      </c>
    </row>
    <row r="188" spans="1:3" ht="12.75">
      <c r="A188" s="4" t="s">
        <v>14</v>
      </c>
      <c r="B188" s="4">
        <v>169</v>
      </c>
      <c r="C188" s="4">
        <f>103578+11891</f>
        <v>115469</v>
      </c>
    </row>
    <row r="189" spans="1:3" ht="12.75">
      <c r="A189" s="4" t="s">
        <v>15</v>
      </c>
      <c r="B189" s="4">
        <v>169</v>
      </c>
      <c r="C189" s="4">
        <v>91268</v>
      </c>
    </row>
    <row r="190" spans="1:3" ht="12.75">
      <c r="A190" s="4" t="s">
        <v>16</v>
      </c>
      <c r="B190" s="4">
        <v>169</v>
      </c>
      <c r="C190" s="4">
        <v>91268</v>
      </c>
    </row>
    <row r="191" spans="1:3" ht="12.75">
      <c r="A191" s="4" t="s">
        <v>17</v>
      </c>
      <c r="B191" s="4">
        <v>169</v>
      </c>
      <c r="C191" s="4">
        <v>79037</v>
      </c>
    </row>
    <row r="192" spans="1:3" ht="12.75">
      <c r="A192" s="4" t="s">
        <v>3</v>
      </c>
      <c r="B192" s="4">
        <f>SUM(B180:B191)</f>
        <v>1690</v>
      </c>
      <c r="C192" s="4">
        <f>SUM(C180:C191)</f>
        <v>1249403</v>
      </c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5" t="s">
        <v>45</v>
      </c>
    </row>
    <row r="197" spans="1:3" ht="12.75">
      <c r="A197" s="1"/>
      <c r="B197" s="1"/>
      <c r="C197" s="5" t="s">
        <v>44</v>
      </c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39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38</v>
      </c>
    </row>
    <row r="229" spans="1:3" ht="12.75">
      <c r="A229" s="1"/>
      <c r="B229" s="1"/>
      <c r="C229" s="1" t="s">
        <v>40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28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6</v>
      </c>
      <c r="B236" s="4">
        <v>4536</v>
      </c>
      <c r="C236" s="4">
        <v>130202</v>
      </c>
    </row>
    <row r="237" spans="1:3" ht="12.75">
      <c r="A237" s="4" t="s">
        <v>7</v>
      </c>
      <c r="B237" s="4">
        <v>4536</v>
      </c>
      <c r="C237" s="4">
        <v>81733</v>
      </c>
    </row>
    <row r="238" spans="1:3" ht="12.75">
      <c r="A238" s="4" t="s">
        <v>8</v>
      </c>
      <c r="B238" s="4">
        <v>4536</v>
      </c>
      <c r="C238" s="4">
        <v>89596</v>
      </c>
    </row>
    <row r="239" spans="1:3" ht="12.75">
      <c r="A239" s="4" t="s">
        <v>9</v>
      </c>
      <c r="B239" s="4">
        <v>4536</v>
      </c>
      <c r="C239" s="4">
        <v>89595</v>
      </c>
    </row>
    <row r="240" spans="1:3" ht="12.75">
      <c r="A240" s="4" t="s">
        <v>10</v>
      </c>
      <c r="B240" s="4">
        <v>4536</v>
      </c>
      <c r="C240" s="4">
        <f>111496+7866</f>
        <v>119362</v>
      </c>
    </row>
    <row r="241" spans="1:3" ht="12.75">
      <c r="A241" s="4" t="s">
        <v>11</v>
      </c>
      <c r="B241" s="4">
        <v>4536</v>
      </c>
      <c r="C241" s="4">
        <v>81733</v>
      </c>
    </row>
    <row r="242" spans="1:3" ht="12.75">
      <c r="A242" s="4" t="s">
        <v>12</v>
      </c>
      <c r="B242" s="4">
        <v>1466</v>
      </c>
      <c r="C242" s="4">
        <v>81303</v>
      </c>
    </row>
    <row r="243" spans="1:3" ht="12.75">
      <c r="A243" s="4" t="s">
        <v>13</v>
      </c>
      <c r="B243" s="4">
        <v>166</v>
      </c>
      <c r="C243" s="4">
        <v>79763</v>
      </c>
    </row>
    <row r="244" spans="1:3" ht="12.75">
      <c r="A244" s="4" t="s">
        <v>14</v>
      </c>
      <c r="B244" s="4">
        <v>4536</v>
      </c>
      <c r="C244" s="4">
        <f>91654+11107</f>
        <v>102761</v>
      </c>
    </row>
    <row r="245" spans="1:3" ht="12.75">
      <c r="A245" s="4" t="s">
        <v>15</v>
      </c>
      <c r="B245" s="4">
        <v>4536</v>
      </c>
      <c r="C245" s="4">
        <v>61733</v>
      </c>
    </row>
    <row r="246" spans="1:3" ht="12.75">
      <c r="A246" s="4" t="s">
        <v>16</v>
      </c>
      <c r="B246" s="4">
        <v>4536</v>
      </c>
      <c r="C246" s="4">
        <v>61733</v>
      </c>
    </row>
    <row r="247" spans="1:3" ht="12.75">
      <c r="A247" s="4" t="s">
        <v>17</v>
      </c>
      <c r="B247" s="4">
        <v>4544</v>
      </c>
      <c r="C247" s="4">
        <v>61892</v>
      </c>
    </row>
    <row r="248" spans="1:3" ht="12.75">
      <c r="A248" s="4" t="s">
        <v>3</v>
      </c>
      <c r="B248" s="4">
        <f>SUM(B236:B247)</f>
        <v>47000</v>
      </c>
      <c r="C248" s="4">
        <f>SUM(C236:C247)</f>
        <v>1041406</v>
      </c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5" t="s">
        <v>45</v>
      </c>
    </row>
    <row r="253" spans="1:3" ht="12.75">
      <c r="A253" s="1"/>
      <c r="B253" s="1"/>
      <c r="C253" s="5" t="s">
        <v>44</v>
      </c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41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38</v>
      </c>
    </row>
    <row r="285" spans="1:3" ht="12.75">
      <c r="A285" s="1"/>
      <c r="B285" s="1"/>
      <c r="C285" s="1" t="s">
        <v>37</v>
      </c>
    </row>
    <row r="286" spans="1:3" ht="12.75">
      <c r="A286" s="1"/>
      <c r="B286" s="1" t="s">
        <v>0</v>
      </c>
      <c r="C286" s="1"/>
    </row>
    <row r="287" spans="1:3" ht="12.75">
      <c r="A287" s="1" t="s">
        <v>19</v>
      </c>
      <c r="B287" s="1"/>
      <c r="C287" s="1"/>
    </row>
    <row r="288" spans="1:3" ht="12.75">
      <c r="A288" s="1" t="s">
        <v>30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6</v>
      </c>
      <c r="B292" s="4">
        <v>2840</v>
      </c>
      <c r="C292" s="4">
        <v>101766</v>
      </c>
    </row>
    <row r="293" spans="1:3" ht="12.75">
      <c r="A293" s="4" t="s">
        <v>7</v>
      </c>
      <c r="B293" s="4">
        <v>2840</v>
      </c>
      <c r="C293" s="4">
        <v>59625</v>
      </c>
    </row>
    <row r="294" spans="1:3" ht="12.75">
      <c r="A294" s="4" t="s">
        <v>8</v>
      </c>
      <c r="B294" s="4">
        <v>2840</v>
      </c>
      <c r="C294" s="4">
        <v>65415</v>
      </c>
    </row>
    <row r="295" spans="1:3" ht="12.75">
      <c r="A295" s="4" t="s">
        <v>9</v>
      </c>
      <c r="B295" s="4">
        <v>2840</v>
      </c>
      <c r="C295" s="4">
        <v>65415</v>
      </c>
    </row>
    <row r="296" spans="1:3" ht="12.75">
      <c r="A296" s="4" t="s">
        <v>10</v>
      </c>
      <c r="B296" s="4">
        <v>2840</v>
      </c>
      <c r="C296" s="4">
        <f>83155+4697</f>
        <v>87852</v>
      </c>
    </row>
    <row r="297" spans="1:3" ht="12.75">
      <c r="A297" s="4" t="s">
        <v>11</v>
      </c>
      <c r="B297" s="4">
        <v>2840</v>
      </c>
      <c r="C297" s="4">
        <v>59625</v>
      </c>
    </row>
    <row r="298" spans="1:3" ht="12.75">
      <c r="A298" s="4" t="s">
        <v>12</v>
      </c>
      <c r="B298" s="4">
        <v>0</v>
      </c>
      <c r="C298" s="4">
        <v>57865</v>
      </c>
    </row>
    <row r="299" spans="1:3" ht="12.75">
      <c r="A299" s="4" t="s">
        <v>13</v>
      </c>
      <c r="B299" s="4">
        <v>0</v>
      </c>
      <c r="C299" s="4">
        <v>63396</v>
      </c>
    </row>
    <row r="300" spans="1:3" ht="12.75">
      <c r="A300" s="4" t="s">
        <v>14</v>
      </c>
      <c r="B300" s="4">
        <v>5770</v>
      </c>
      <c r="C300" s="4">
        <f>74626+8425</f>
        <v>83051</v>
      </c>
    </row>
    <row r="301" spans="1:3" ht="12.75">
      <c r="A301" s="4" t="s">
        <v>15</v>
      </c>
      <c r="B301" s="4">
        <v>2840</v>
      </c>
      <c r="C301" s="4">
        <v>59625</v>
      </c>
    </row>
    <row r="302" spans="1:3" ht="12.75">
      <c r="A302" s="4" t="s">
        <v>16</v>
      </c>
      <c r="B302" s="4">
        <v>2840</v>
      </c>
      <c r="C302" s="4">
        <v>59625</v>
      </c>
    </row>
    <row r="303" spans="1:3" ht="12.75">
      <c r="A303" s="4" t="s">
        <v>17</v>
      </c>
      <c r="B303" s="4">
        <v>2840</v>
      </c>
      <c r="C303" s="4">
        <v>59820</v>
      </c>
    </row>
    <row r="304" spans="1:3" ht="12.75">
      <c r="A304" s="4" t="s">
        <v>3</v>
      </c>
      <c r="B304" s="4">
        <f>SUM(B292:B303)</f>
        <v>31330</v>
      </c>
      <c r="C304" s="4">
        <f>SUM(C292:C303)</f>
        <v>823080</v>
      </c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5" t="s">
        <v>45</v>
      </c>
    </row>
    <row r="311" spans="1:3" ht="12.75">
      <c r="A311" s="1"/>
      <c r="B311" s="1"/>
      <c r="C311" s="5" t="s">
        <v>44</v>
      </c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27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38</v>
      </c>
    </row>
    <row r="341" spans="1:3" ht="12.75">
      <c r="A341" s="1"/>
      <c r="B341" s="1"/>
      <c r="C341" s="1" t="s">
        <v>37</v>
      </c>
    </row>
    <row r="342" spans="1:3" ht="12.75">
      <c r="A342" s="1"/>
      <c r="B342" s="1" t="s">
        <v>0</v>
      </c>
      <c r="C342" s="1"/>
    </row>
    <row r="343" spans="1:3" ht="12.75">
      <c r="A343" s="1" t="s">
        <v>19</v>
      </c>
      <c r="B343" s="1"/>
      <c r="C343" s="1"/>
    </row>
    <row r="344" spans="1:3" ht="12.75">
      <c r="A344" s="1" t="s">
        <v>32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6</v>
      </c>
      <c r="B348" s="4">
        <v>865</v>
      </c>
      <c r="C348" s="4">
        <v>88276</v>
      </c>
    </row>
    <row r="349" spans="1:3" ht="12.75">
      <c r="A349" s="4" t="s">
        <v>7</v>
      </c>
      <c r="B349" s="4">
        <v>865</v>
      </c>
      <c r="C349" s="4">
        <v>52319</v>
      </c>
    </row>
    <row r="350" spans="1:3" ht="12.75">
      <c r="A350" s="4" t="s">
        <v>8</v>
      </c>
      <c r="B350" s="4">
        <v>865</v>
      </c>
      <c r="C350" s="4">
        <v>57164</v>
      </c>
    </row>
    <row r="351" spans="1:3" ht="12.75">
      <c r="A351" s="4" t="s">
        <v>9</v>
      </c>
      <c r="B351" s="4">
        <v>865</v>
      </c>
      <c r="C351" s="4">
        <v>57164</v>
      </c>
    </row>
    <row r="352" spans="1:3" ht="12.75">
      <c r="A352" s="4" t="s">
        <v>10</v>
      </c>
      <c r="B352" s="4">
        <v>865</v>
      </c>
      <c r="C352" s="4">
        <f>72902+5831</f>
        <v>78733</v>
      </c>
    </row>
    <row r="353" spans="1:3" ht="12.75">
      <c r="A353" s="4" t="s">
        <v>11</v>
      </c>
      <c r="B353" s="4">
        <v>865</v>
      </c>
      <c r="C353" s="4">
        <v>52319</v>
      </c>
    </row>
    <row r="354" spans="1:3" ht="12.75">
      <c r="A354" s="4" t="s">
        <v>12</v>
      </c>
      <c r="B354" s="4">
        <v>0</v>
      </c>
      <c r="C354" s="4">
        <v>61759</v>
      </c>
    </row>
    <row r="355" spans="1:3" ht="12.75">
      <c r="A355" s="4" t="s">
        <v>13</v>
      </c>
      <c r="B355" s="4">
        <v>0</v>
      </c>
      <c r="C355" s="4">
        <v>59319</v>
      </c>
    </row>
    <row r="356" spans="1:3" ht="12.75">
      <c r="A356" s="4" t="s">
        <v>14</v>
      </c>
      <c r="B356" s="4">
        <v>2365</v>
      </c>
      <c r="C356" s="4">
        <f>59480+8196</f>
        <v>67676</v>
      </c>
    </row>
    <row r="357" spans="1:3" ht="12.75">
      <c r="A357" s="4" t="s">
        <v>15</v>
      </c>
      <c r="B357" s="4">
        <v>1865</v>
      </c>
      <c r="C357" s="4">
        <v>67879</v>
      </c>
    </row>
    <row r="358" spans="1:3" ht="12.75">
      <c r="A358" s="4" t="s">
        <v>16</v>
      </c>
      <c r="B358" s="4">
        <v>1865</v>
      </c>
      <c r="C358" s="4">
        <v>67878</v>
      </c>
    </row>
    <row r="359" spans="1:3" ht="12.75">
      <c r="A359" s="4" t="s">
        <v>17</v>
      </c>
      <c r="B359" s="4">
        <v>1865</v>
      </c>
      <c r="C359" s="4">
        <v>45449</v>
      </c>
    </row>
    <row r="360" spans="1:3" ht="12.75">
      <c r="A360" s="4" t="s">
        <v>3</v>
      </c>
      <c r="B360" s="4">
        <f>SUM(B348:B359)</f>
        <v>13150</v>
      </c>
      <c r="C360" s="4">
        <f>SUM(C348:C359)</f>
        <v>755935</v>
      </c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5" t="s">
        <v>45</v>
      </c>
    </row>
    <row r="364" spans="1:3" ht="12.75">
      <c r="A364" s="1"/>
      <c r="B364" s="1"/>
      <c r="C364" s="5" t="s">
        <v>44</v>
      </c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29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38</v>
      </c>
    </row>
    <row r="397" spans="1:3" ht="12.75">
      <c r="A397" s="1"/>
      <c r="B397" s="1"/>
      <c r="C397" s="1" t="s">
        <v>37</v>
      </c>
    </row>
    <row r="398" spans="1:3" ht="12.75">
      <c r="A398" s="1"/>
      <c r="B398" s="1" t="s">
        <v>0</v>
      </c>
      <c r="C398" s="1"/>
    </row>
    <row r="399" spans="1:3" ht="12.75">
      <c r="A399" s="1" t="s">
        <v>19</v>
      </c>
      <c r="B399" s="1"/>
      <c r="C399" s="1"/>
    </row>
    <row r="400" spans="1:3" ht="12.75">
      <c r="A400" s="1" t="s">
        <v>34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6</v>
      </c>
      <c r="B404" s="4">
        <v>655</v>
      </c>
      <c r="C404" s="4">
        <v>60549</v>
      </c>
    </row>
    <row r="405" spans="1:3" ht="12.75">
      <c r="A405" s="4" t="s">
        <v>7</v>
      </c>
      <c r="B405" s="4">
        <v>655</v>
      </c>
      <c r="C405" s="4">
        <v>37344</v>
      </c>
    </row>
    <row r="406" spans="1:3" ht="12.75">
      <c r="A406" s="4" t="s">
        <v>8</v>
      </c>
      <c r="B406" s="4">
        <v>655</v>
      </c>
      <c r="C406" s="4">
        <v>41796</v>
      </c>
    </row>
    <row r="407" spans="1:3" ht="12.75">
      <c r="A407" s="4" t="s">
        <v>9</v>
      </c>
      <c r="B407" s="4">
        <v>655</v>
      </c>
      <c r="C407" s="4">
        <v>41796</v>
      </c>
    </row>
    <row r="408" spans="1:3" ht="12.75">
      <c r="A408" s="4" t="s">
        <v>10</v>
      </c>
      <c r="B408" s="4">
        <v>655</v>
      </c>
      <c r="C408" s="4">
        <f>53462+4253</f>
        <v>57715</v>
      </c>
    </row>
    <row r="409" spans="1:3" ht="12.75">
      <c r="A409" s="4" t="s">
        <v>11</v>
      </c>
      <c r="B409" s="4">
        <v>655</v>
      </c>
      <c r="C409" s="4">
        <v>37344</v>
      </c>
    </row>
    <row r="410" spans="1:3" ht="12.75">
      <c r="A410" s="4" t="s">
        <v>12</v>
      </c>
      <c r="B410" s="4">
        <v>655</v>
      </c>
      <c r="C410" s="4">
        <v>37964</v>
      </c>
    </row>
    <row r="411" spans="1:3" ht="12.75">
      <c r="A411" s="4" t="s">
        <v>13</v>
      </c>
      <c r="B411" s="4">
        <v>655</v>
      </c>
      <c r="C411" s="4">
        <v>37344</v>
      </c>
    </row>
    <row r="412" spans="1:3" ht="12.75">
      <c r="A412" s="4" t="s">
        <v>14</v>
      </c>
      <c r="B412" s="4">
        <v>655</v>
      </c>
      <c r="C412" s="4">
        <f>47017+3456</f>
        <v>50473</v>
      </c>
    </row>
    <row r="413" spans="1:3" ht="12.75">
      <c r="A413" s="4" t="s">
        <v>15</v>
      </c>
      <c r="B413" s="4">
        <v>655</v>
      </c>
      <c r="C413" s="4">
        <v>30844</v>
      </c>
    </row>
    <row r="414" spans="1:3" ht="12.75">
      <c r="A414" s="4" t="s">
        <v>16</v>
      </c>
      <c r="B414" s="4">
        <v>655</v>
      </c>
      <c r="C414" s="4">
        <v>30844</v>
      </c>
    </row>
    <row r="415" spans="1:3" ht="12.75">
      <c r="A415" s="4" t="s">
        <v>17</v>
      </c>
      <c r="B415" s="4">
        <v>659</v>
      </c>
      <c r="C415" s="4">
        <v>29388</v>
      </c>
    </row>
    <row r="416" spans="1:3" ht="12.75">
      <c r="A416" s="4" t="s">
        <v>3</v>
      </c>
      <c r="B416" s="4">
        <f>SUM(B404:B415)</f>
        <v>7864</v>
      </c>
      <c r="C416" s="4">
        <f>SUM(C404:C415)</f>
        <v>493401</v>
      </c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5" t="s">
        <v>45</v>
      </c>
    </row>
    <row r="421" spans="1:3" ht="12.75">
      <c r="A421" s="1"/>
      <c r="B421" s="1"/>
      <c r="C421" s="5" t="s">
        <v>44</v>
      </c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31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38</v>
      </c>
    </row>
    <row r="453" spans="1:3" ht="12.75">
      <c r="A453" s="1"/>
      <c r="B453" s="1"/>
      <c r="C453" s="1" t="s">
        <v>37</v>
      </c>
    </row>
    <row r="454" spans="1:3" ht="12.75">
      <c r="A454" s="1"/>
      <c r="B454" s="1" t="s">
        <v>0</v>
      </c>
      <c r="C454" s="1"/>
    </row>
    <row r="455" spans="1:3" ht="12.75">
      <c r="A455" s="1" t="s">
        <v>19</v>
      </c>
      <c r="B455" s="1"/>
      <c r="C455" s="1"/>
    </row>
    <row r="456" spans="1:3" ht="12.75">
      <c r="A456" s="1" t="s">
        <v>35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6</v>
      </c>
      <c r="B460" s="4">
        <v>1376</v>
      </c>
      <c r="C460" s="4">
        <v>65365</v>
      </c>
    </row>
    <row r="461" spans="1:3" ht="12.75">
      <c r="A461" s="4" t="s">
        <v>7</v>
      </c>
      <c r="B461" s="4">
        <v>1375</v>
      </c>
      <c r="C461" s="4">
        <v>40316</v>
      </c>
    </row>
    <row r="462" spans="1:3" ht="12.75">
      <c r="A462" s="4" t="s">
        <v>8</v>
      </c>
      <c r="B462" s="4">
        <v>1375</v>
      </c>
      <c r="C462" s="4">
        <v>51929</v>
      </c>
    </row>
    <row r="463" spans="1:3" ht="12.75">
      <c r="A463" s="4" t="s">
        <v>9</v>
      </c>
      <c r="B463" s="4">
        <v>1375</v>
      </c>
      <c r="C463" s="4">
        <v>51928</v>
      </c>
    </row>
    <row r="464" spans="1:3" ht="12.75">
      <c r="A464" s="4" t="s">
        <v>10</v>
      </c>
      <c r="B464" s="4">
        <v>1375</v>
      </c>
      <c r="C464" s="4">
        <f>54207+8497</f>
        <v>62704</v>
      </c>
    </row>
    <row r="465" spans="1:3" ht="12.75">
      <c r="A465" s="4" t="s">
        <v>11</v>
      </c>
      <c r="B465" s="4">
        <v>1375</v>
      </c>
      <c r="C465" s="4">
        <v>39320</v>
      </c>
    </row>
    <row r="466" spans="1:3" ht="12.75">
      <c r="A466" s="4" t="s">
        <v>12</v>
      </c>
      <c r="B466" s="4">
        <v>245</v>
      </c>
      <c r="C466" s="4">
        <v>84240</v>
      </c>
    </row>
    <row r="467" spans="1:3" ht="12.75">
      <c r="A467" s="4" t="s">
        <v>13</v>
      </c>
      <c r="B467" s="4">
        <v>245</v>
      </c>
      <c r="C467" s="4">
        <v>38620</v>
      </c>
    </row>
    <row r="468" spans="1:3" ht="12.75">
      <c r="A468" s="4" t="s">
        <v>14</v>
      </c>
      <c r="B468" s="4">
        <v>710</v>
      </c>
      <c r="C468" s="4">
        <f>44283+5054</f>
        <v>49337</v>
      </c>
    </row>
    <row r="469" spans="1:3" ht="12.75">
      <c r="A469" s="4" t="s">
        <v>15</v>
      </c>
      <c r="B469" s="4">
        <v>710</v>
      </c>
      <c r="C469" s="4">
        <v>47837</v>
      </c>
    </row>
    <row r="470" spans="1:3" ht="12.75">
      <c r="A470" s="4" t="s">
        <v>16</v>
      </c>
      <c r="B470" s="4">
        <v>710</v>
      </c>
      <c r="C470" s="4">
        <v>39320</v>
      </c>
    </row>
    <row r="471" spans="1:3" ht="12.75">
      <c r="A471" s="4" t="s">
        <v>17</v>
      </c>
      <c r="B471" s="4">
        <v>710</v>
      </c>
      <c r="C471" s="4">
        <v>39443</v>
      </c>
    </row>
    <row r="472" spans="1:3" ht="12.75">
      <c r="A472" s="4" t="s">
        <v>3</v>
      </c>
      <c r="B472" s="4">
        <f>SUM(B460:B471)</f>
        <v>11581</v>
      </c>
      <c r="C472" s="4">
        <f>SUM(C460:C471)</f>
        <v>610359</v>
      </c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5" t="s">
        <v>45</v>
      </c>
    </row>
    <row r="476" spans="1:3" ht="12.75">
      <c r="A476" s="1"/>
      <c r="B476" s="1"/>
      <c r="C476" s="5" t="s">
        <v>44</v>
      </c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 t="s">
        <v>33</v>
      </c>
    </row>
    <row r="507" spans="1:3" ht="12.75">
      <c r="A507" s="1"/>
      <c r="B507" s="1"/>
      <c r="C507" s="1" t="s">
        <v>18</v>
      </c>
    </row>
    <row r="508" spans="1:3" ht="12.75">
      <c r="A508" s="1"/>
      <c r="B508" s="1"/>
      <c r="C508" s="1" t="s">
        <v>36</v>
      </c>
    </row>
    <row r="509" spans="1:3" ht="12.75">
      <c r="A509" s="1"/>
      <c r="B509" s="1"/>
      <c r="C509" s="1" t="s">
        <v>37</v>
      </c>
    </row>
    <row r="510" spans="1:3" ht="12.75">
      <c r="A510" s="1"/>
      <c r="B510" s="1" t="s">
        <v>0</v>
      </c>
      <c r="C510" s="1"/>
    </row>
    <row r="511" spans="1:3" ht="12.75">
      <c r="A511" s="1" t="s">
        <v>19</v>
      </c>
      <c r="B511" s="1"/>
      <c r="C511" s="1"/>
    </row>
    <row r="512" spans="1:3" ht="12.75">
      <c r="A512" s="1" t="s">
        <v>42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4" ht="38.25">
      <c r="A515" s="7" t="s">
        <v>2</v>
      </c>
      <c r="B515" s="7" t="s">
        <v>4</v>
      </c>
      <c r="C515" s="7" t="s">
        <v>5</v>
      </c>
      <c r="D515" s="7" t="s">
        <v>43</v>
      </c>
    </row>
    <row r="516" spans="1:4" ht="12.75">
      <c r="A516" s="4" t="s">
        <v>14</v>
      </c>
      <c r="B516" s="4">
        <v>30000</v>
      </c>
      <c r="C516" s="4">
        <f>300000+8378</f>
        <v>308378</v>
      </c>
      <c r="D516" s="4">
        <v>7600</v>
      </c>
    </row>
    <row r="517" spans="1:4" ht="12.75">
      <c r="A517" s="4" t="s">
        <v>15</v>
      </c>
      <c r="B517" s="4">
        <v>30000</v>
      </c>
      <c r="C517" s="4">
        <v>271235</v>
      </c>
      <c r="D517" s="4">
        <v>7600</v>
      </c>
    </row>
    <row r="518" spans="1:4" ht="12.75">
      <c r="A518" s="4" t="s">
        <v>16</v>
      </c>
      <c r="B518" s="4">
        <v>30000</v>
      </c>
      <c r="C518" s="4">
        <v>263000</v>
      </c>
      <c r="D518" s="4">
        <v>7600</v>
      </c>
    </row>
    <row r="519" spans="1:4" ht="12.75">
      <c r="A519" s="4" t="s">
        <v>17</v>
      </c>
      <c r="B519" s="4">
        <v>31325</v>
      </c>
      <c r="C519" s="4">
        <v>263771</v>
      </c>
      <c r="D519" s="4">
        <v>7557</v>
      </c>
    </row>
    <row r="520" spans="1:4" ht="12.75">
      <c r="A520" s="4" t="s">
        <v>3</v>
      </c>
      <c r="B520" s="4">
        <f>SUM(B516:B519)</f>
        <v>121325</v>
      </c>
      <c r="C520" s="4">
        <f>SUM(C516:C519)</f>
        <v>1106384</v>
      </c>
      <c r="D520" s="4">
        <f>SUM(D516:D519)</f>
        <v>30357</v>
      </c>
    </row>
    <row r="521" spans="1:3" ht="12.75">
      <c r="A521" s="5"/>
      <c r="B521" s="5"/>
      <c r="C521" s="5"/>
    </row>
    <row r="522" spans="1:3" ht="12.75">
      <c r="A522" s="5"/>
      <c r="B522" s="5"/>
      <c r="C522" s="5"/>
    </row>
    <row r="523" spans="1:3" ht="12.75">
      <c r="A523" s="5"/>
      <c r="B523" s="5"/>
      <c r="C523" s="5" t="s">
        <v>45</v>
      </c>
    </row>
    <row r="524" spans="1:3" ht="12.75">
      <c r="A524" s="5"/>
      <c r="B524" s="5"/>
      <c r="C524" s="5" t="s">
        <v>44</v>
      </c>
    </row>
    <row r="525" spans="1:3" ht="12.75">
      <c r="A525" s="5"/>
      <c r="B525" s="5"/>
      <c r="C525" s="5"/>
    </row>
    <row r="526" spans="1:3" ht="12.75">
      <c r="A526" s="5"/>
      <c r="B526" s="5"/>
      <c r="C526" s="5"/>
    </row>
    <row r="527" spans="1:3" ht="12.75">
      <c r="A527" s="5"/>
      <c r="B527" s="5"/>
      <c r="C527" s="5"/>
    </row>
    <row r="528" spans="1:3" ht="12.75">
      <c r="A528" s="5"/>
      <c r="B528" s="5"/>
      <c r="C528" s="5"/>
    </row>
    <row r="529" spans="1:3" ht="12.75">
      <c r="A529" s="6"/>
      <c r="B529" s="6"/>
      <c r="C529" s="6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</sheetData>
  <printOptions/>
  <pageMargins left="0.75" right="0.75" top="1" bottom="1" header="0.5" footer="0.5"/>
  <pageSetup horizontalDpi="300" verticalDpi="300" orientation="portrait" paperSize="9" scale="90" r:id="rId1"/>
  <colBreaks count="1" manualBreakCount="1">
    <brk id="7" max="5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2007-09-19T09:07:32Z</cp:lastPrinted>
  <dcterms:created xsi:type="dcterms:W3CDTF">2004-02-03T11:08:02Z</dcterms:created>
  <dcterms:modified xsi:type="dcterms:W3CDTF">2007-09-20T08:12:06Z</dcterms:modified>
  <cp:category/>
  <cp:version/>
  <cp:contentType/>
  <cp:contentStatus/>
</cp:coreProperties>
</file>